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2385" windowWidth="12030" windowHeight="10020" activeTab="0"/>
  </bookViews>
  <sheets>
    <sheet name="Table 25, p.1" sheetId="1" r:id="rId1"/>
    <sheet name="Table 25, p.2" sheetId="2" r:id="rId2"/>
    <sheet name="Table 25, p.3" sheetId="3" r:id="rId3"/>
  </sheets>
  <definedNames/>
  <calcPr fullCalcOnLoad="1"/>
</workbook>
</file>

<file path=xl/sharedStrings.xml><?xml version="1.0" encoding="utf-8"?>
<sst xmlns="http://schemas.openxmlformats.org/spreadsheetml/2006/main" count="205" uniqueCount="81">
  <si>
    <t>(Part 1 of 3)</t>
  </si>
  <si>
    <t>Real Property</t>
  </si>
  <si>
    <t>Assessed Value</t>
  </si>
  <si>
    <t>Property</t>
  </si>
  <si>
    <t xml:space="preserve"> Actual</t>
  </si>
  <si>
    <t>County</t>
  </si>
  <si>
    <t>Local</t>
  </si>
  <si>
    <t>State</t>
  </si>
  <si>
    <t>Total</t>
  </si>
  <si>
    <t>Ratio</t>
  </si>
  <si>
    <t xml:space="preserve"> Value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</si>
  <si>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</si>
  <si>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</si>
  <si>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</si>
  <si>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</si>
  <si>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</si>
  <si>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</si>
  <si>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</si>
  <si>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</si>
  <si>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</si>
  <si>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</si>
  <si>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</si>
  <si>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</si>
  <si>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</si>
  <si>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</si>
  <si>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</si>
  <si>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</si>
  <si>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</si>
  <si>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</si>
  <si>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</si>
  <si>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</si>
  <si>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</si>
  <si>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</si>
  <si>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Pierce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</si>
  <si>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</si>
  <si>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</si>
  <si>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</si>
  <si>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</si>
  <si>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</si>
  <si>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</si>
  <si>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</si>
  <si>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</si>
  <si>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</si>
  <si>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</si>
  <si>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</si>
  <si>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Kitsap</t>
  </si>
  <si>
    <t>(Part 2 of 3)</t>
  </si>
  <si>
    <t>Personal Property</t>
  </si>
  <si>
    <t>Actual</t>
  </si>
  <si>
    <t xml:space="preserve">Ratio   </t>
  </si>
  <si>
    <t>Value</t>
  </si>
  <si>
    <t>(Part 3 of 3)</t>
  </si>
  <si>
    <t>Combined</t>
  </si>
  <si>
    <t>Total Actual</t>
  </si>
  <si>
    <t>As Applied to</t>
  </si>
  <si>
    <t>Value of All</t>
  </si>
  <si>
    <t xml:space="preserve">Percent </t>
  </si>
  <si>
    <t>Indicated</t>
  </si>
  <si>
    <t>Local Levy</t>
  </si>
  <si>
    <t>Taxable Property</t>
  </si>
  <si>
    <t>of Tax</t>
  </si>
  <si>
    <t>(Local Tax Base)</t>
  </si>
  <si>
    <t>Base</t>
  </si>
  <si>
    <t xml:space="preserve"> %</t>
  </si>
  <si>
    <t>2  Approximate actual state levy rate (dollars per $1,000 assessed value) based on local assessment levels.</t>
  </si>
  <si>
    <r>
      <t>Tax Levy</t>
    </r>
    <r>
      <rPr>
        <vertAlign val="superscript"/>
        <sz val="10"/>
        <rFont val="Times New Roman"/>
        <family val="1"/>
      </rPr>
      <t>1</t>
    </r>
  </si>
  <si>
    <r>
      <t>Base</t>
    </r>
    <r>
      <rPr>
        <vertAlign val="superscript"/>
        <sz val="10"/>
        <rFont val="Times New Roman"/>
        <family val="1"/>
      </rPr>
      <t>2</t>
    </r>
  </si>
  <si>
    <t>Snohomish</t>
  </si>
  <si>
    <t>Table 25</t>
  </si>
  <si>
    <t>Table 25, Cont.</t>
  </si>
  <si>
    <t>Klickitat</t>
  </si>
  <si>
    <t>Pacific</t>
  </si>
  <si>
    <t>Spokane</t>
  </si>
  <si>
    <t>Island</t>
  </si>
  <si>
    <t>Total Assessed</t>
  </si>
  <si>
    <t>And Computation of the 2008 State Property Tax Levy</t>
  </si>
  <si>
    <t/>
  </si>
  <si>
    <t>2008 Assessed and Actual Value of All Taxable Property</t>
  </si>
  <si>
    <t>2008 State</t>
  </si>
  <si>
    <t>2008 Rate</t>
  </si>
  <si>
    <t>1  Total actual value of taxable property is multiplied by the statewide levy rate of $1.7535118 per $1,000 of actual value.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</si>
</sst>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&quot;$&quot;#,##0.0_);\(&quot;$&quot;#,##0.0\)"/>
    <numFmt numFmtId="170" formatCode="_(* #,##0.0_);_(* \(#,##0.0\);_(* &quot;-&quot;?_);_(@_)"/>
    <numFmt numFmtId="171" formatCode="_(&quot;$&quot;* #,##0_);_(&quot;$&quot;* \(#,##0\);_(&quot;$&quot;* &quot;-&quot;??_);_(@_)"/>
    <numFmt numFmtId="172" formatCode="0.0_);\(0.0\)"/>
    <numFmt numFmtId="173" formatCode="0.000_);\(0.000\)"/>
    <numFmt numFmtId="174" formatCode="&quot;$&quot;#,##0.000_);\(&quot;$&quot;#,##0.000\)"/>
    <numFmt numFmtId="175" formatCode="&quot;$&quot;#,##0.0000_);\(&quot;$&quot;#,##0.0000\)"/>
    <numFmt numFmtId="176" formatCode="&quot;$&quot;#,##0.00000_);\(&quot;$&quot;#,##0.00000\)"/>
    <numFmt numFmtId="177" formatCode="&quot;$&quot;#,##0.000000_);\(&quot;$&quot;#,##0.000000\)"/>
    <numFmt numFmtId="178" formatCode="&quot;$&quot;#,##0.0000000_);\(&quot;$&quot;#,##0.0000000\)"/>
    <numFmt numFmtId="179" formatCode="&quot;$&quot;#,##0.00000000_);\(&quot;$&quot;#,##0.00000000\)"/>
    <numFmt numFmtId="180" formatCode="&quot;$&quot;#,##0.000000000_);\(&quot;$&quot;#,##0.000000000\)"/>
    <numFmt numFmtId="181" formatCode="&quot;$&quot;#,##0.0000000000_);\(&quot;$&quot;#,##0.0000000000\)"/>
  </numFmts>
  <fonts count="12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5" fontId="4" fillId="0" borderId="0" xfId="0" applyNumberFormat="1" applyFont="1" applyAlignment="1">
      <alignment/>
    </xf>
    <xf numFmtId="166" fontId="6" fillId="0" borderId="0" xfId="0" applyNumberFormat="1" applyFont="1" applyAlignment="1">
      <alignment vertical="center"/>
    </xf>
    <xf numFmtId="5" fontId="4" fillId="0" borderId="0" xfId="15" applyNumberFormat="1" applyFont="1" applyAlignment="1">
      <alignment/>
    </xf>
    <xf numFmtId="37" fontId="4" fillId="0" borderId="0" xfId="0" applyNumberFormat="1" applyFont="1" applyAlignment="1">
      <alignment/>
    </xf>
    <xf numFmtId="168" fontId="4" fillId="0" borderId="0" xfId="15" applyNumberFormat="1" applyFont="1" applyAlignment="1">
      <alignment/>
    </xf>
    <xf numFmtId="168" fontId="0" fillId="0" borderId="0" xfId="15" applyNumberFormat="1" applyFont="1" applyAlignment="1">
      <alignment/>
    </xf>
    <xf numFmtId="165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/>
      <protection/>
    </xf>
    <xf numFmtId="5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5" fontId="4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5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5" fontId="4" fillId="0" borderId="0" xfId="17" applyNumberFormat="1" applyFont="1" applyAlignment="1">
      <alignment/>
    </xf>
    <xf numFmtId="171" fontId="4" fillId="0" borderId="0" xfId="17" applyNumberFormat="1" applyFont="1" applyAlignment="1">
      <alignment/>
    </xf>
    <xf numFmtId="172" fontId="4" fillId="0" borderId="0" xfId="22" applyNumberFormat="1" applyFont="1" applyAlignment="1">
      <alignment horizontal="center"/>
    </xf>
    <xf numFmtId="172" fontId="4" fillId="0" borderId="1" xfId="22" applyNumberFormat="1" applyFont="1" applyBorder="1" applyAlignment="1">
      <alignment horizontal="center"/>
    </xf>
    <xf numFmtId="10" fontId="4" fillId="0" borderId="1" xfId="22" applyNumberFormat="1" applyFont="1" applyBorder="1" applyAlignment="1">
      <alignment/>
    </xf>
    <xf numFmtId="10" fontId="4" fillId="0" borderId="0" xfId="22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22" applyNumberFormat="1" applyFont="1" applyAlignment="1">
      <alignment/>
    </xf>
    <xf numFmtId="172" fontId="4" fillId="0" borderId="0" xfId="0" applyNumberFormat="1" applyFont="1" applyAlignment="1" applyProtection="1">
      <alignment/>
      <protection/>
    </xf>
    <xf numFmtId="4" fontId="4" fillId="0" borderId="0" xfId="22" applyNumberFormat="1" applyFont="1" applyAlignment="1">
      <alignment/>
    </xf>
    <xf numFmtId="3" fontId="4" fillId="0" borderId="0" xfId="22" applyNumberFormat="1" applyFont="1" applyAlignment="1">
      <alignment/>
    </xf>
    <xf numFmtId="164" fontId="4" fillId="0" borderId="1" xfId="0" applyNumberFormat="1" applyFont="1" applyBorder="1" applyAlignment="1">
      <alignment/>
    </xf>
    <xf numFmtId="5" fontId="4" fillId="0" borderId="1" xfId="17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171" fontId="4" fillId="0" borderId="1" xfId="17" applyNumberFormat="1" applyFont="1" applyBorder="1" applyAlignment="1">
      <alignment/>
    </xf>
    <xf numFmtId="4" fontId="4" fillId="0" borderId="1" xfId="22" applyNumberFormat="1" applyFont="1" applyBorder="1" applyAlignment="1">
      <alignment/>
    </xf>
    <xf numFmtId="37" fontId="7" fillId="0" borderId="0" xfId="0" applyNumberFormat="1" applyFont="1" applyAlignment="1">
      <alignment/>
    </xf>
    <xf numFmtId="10" fontId="7" fillId="0" borderId="0" xfId="22" applyNumberFormat="1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73" fontId="4" fillId="0" borderId="0" xfId="0" applyNumberFormat="1" applyFont="1" applyAlignment="1">
      <alignment horizontal="center"/>
    </xf>
    <xf numFmtId="3" fontId="4" fillId="0" borderId="0" xfId="22" applyNumberFormat="1" applyFont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15" applyNumberFormat="1" applyFont="1" applyAlignment="1">
      <alignment/>
    </xf>
    <xf numFmtId="0" fontId="4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 applyProtection="1">
      <alignment/>
      <protection/>
    </xf>
    <xf numFmtId="172" fontId="4" fillId="0" borderId="0" xfId="22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5" fontId="4" fillId="0" borderId="0" xfId="17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1" fontId="4" fillId="0" borderId="0" xfId="17" applyNumberFormat="1" applyFont="1" applyBorder="1" applyAlignment="1">
      <alignment/>
    </xf>
    <xf numFmtId="173" fontId="4" fillId="0" borderId="0" xfId="0" applyNumberFormat="1" applyFont="1" applyBorder="1" applyAlignment="1">
      <alignment horizontal="center"/>
    </xf>
    <xf numFmtId="4" fontId="4" fillId="0" borderId="0" xfId="22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81" fontId="4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4" fillId="0" borderId="0" xfId="21" applyNumberFormat="1" applyFont="1" applyBorder="1" applyAlignment="1">
      <alignment horizontal="center"/>
      <protection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10" fontId="4" fillId="0" borderId="0" xfId="22" applyNumberFormat="1" applyFont="1" applyAlignment="1">
      <alignment horizontal="center"/>
    </xf>
    <xf numFmtId="10" fontId="4" fillId="0" borderId="1" xfId="22" applyNumberFormat="1" applyFont="1" applyBorder="1" applyAlignment="1">
      <alignment horizontal="center"/>
    </xf>
    <xf numFmtId="10" fontId="2" fillId="0" borderId="0" xfId="22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2.57421875" style="22" customWidth="1"/>
    <col min="2" max="2" width="2.28125" style="22" customWidth="1"/>
    <col min="3" max="3" width="14.7109375" style="22" customWidth="1"/>
    <col min="4" max="4" width="2.00390625" style="22" customWidth="1"/>
    <col min="5" max="5" width="13.140625" style="22" customWidth="1"/>
    <col min="6" max="6" width="2.00390625" style="22" customWidth="1"/>
    <col min="7" max="7" width="14.7109375" style="22" customWidth="1"/>
    <col min="8" max="8" width="2.8515625" style="22" customWidth="1"/>
    <col min="9" max="9" width="8.421875" style="22" customWidth="1"/>
    <col min="10" max="10" width="2.57421875" style="22" customWidth="1"/>
    <col min="11" max="11" width="15.421875" style="22" customWidth="1"/>
    <col min="12" max="12" width="9.140625" style="22" customWidth="1"/>
    <col min="13" max="13" width="15.8515625" style="22" customWidth="1"/>
    <col min="14" max="16384" width="9.140625" style="22" customWidth="1"/>
  </cols>
  <sheetData>
    <row r="1" spans="1:11" s="1" customFormat="1" ht="18.75">
      <c r="A1" s="78" t="s">
        <v>68</v>
      </c>
      <c r="B1" s="79"/>
      <c r="C1" s="79"/>
      <c r="D1" s="46"/>
      <c r="E1" s="47"/>
      <c r="F1" s="47"/>
      <c r="G1" s="47"/>
      <c r="H1" s="47"/>
      <c r="I1" s="47"/>
      <c r="J1" s="47"/>
      <c r="K1" s="73" t="s">
        <v>0</v>
      </c>
    </row>
    <row r="2" spans="1:11" s="1" customFormat="1" ht="23.25" customHeight="1">
      <c r="A2" s="80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.75">
      <c r="A3" s="80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4" customFormat="1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s="4" customFormat="1" ht="12.75">
      <c r="B5" s="49"/>
      <c r="C5" s="82" t="s">
        <v>1</v>
      </c>
      <c r="D5" s="82"/>
      <c r="E5" s="82"/>
      <c r="F5" s="82"/>
      <c r="G5" s="82"/>
      <c r="H5" s="49"/>
      <c r="I5" s="49"/>
      <c r="J5" s="49"/>
      <c r="K5" s="49"/>
    </row>
    <row r="6" spans="1:11" s="4" customFormat="1" ht="12.75">
      <c r="A6" s="6"/>
      <c r="B6" s="6"/>
      <c r="C6" s="77" t="s">
        <v>2</v>
      </c>
      <c r="D6" s="77"/>
      <c r="E6" s="77"/>
      <c r="F6" s="77"/>
      <c r="G6" s="77"/>
      <c r="H6" s="6"/>
      <c r="I6" s="8" t="s">
        <v>3</v>
      </c>
      <c r="J6" s="6"/>
      <c r="K6" s="8" t="s">
        <v>4</v>
      </c>
    </row>
    <row r="7" spans="1:11" s="4" customFormat="1" ht="12.75">
      <c r="A7" s="9" t="s">
        <v>5</v>
      </c>
      <c r="B7" s="5"/>
      <c r="C7" s="7" t="s">
        <v>6</v>
      </c>
      <c r="D7" s="5"/>
      <c r="E7" s="7" t="s">
        <v>7</v>
      </c>
      <c r="F7" s="5"/>
      <c r="G7" s="7" t="s">
        <v>8</v>
      </c>
      <c r="H7" s="5"/>
      <c r="I7" s="7" t="s">
        <v>9</v>
      </c>
      <c r="J7" s="5"/>
      <c r="K7" s="7" t="s">
        <v>10</v>
      </c>
    </row>
    <row r="8" spans="1:11" s="4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4" s="4" customFormat="1" ht="12.75">
      <c r="A9" s="3" t="s">
        <v>11</v>
      </c>
      <c r="B9" s="6"/>
      <c r="C9" s="10">
        <v>1185351100</v>
      </c>
      <c r="E9" s="10">
        <v>52521010</v>
      </c>
      <c r="G9" s="10">
        <f>C9+E9</f>
        <v>1237872110</v>
      </c>
      <c r="I9" s="75">
        <v>94.3</v>
      </c>
      <c r="J9" s="11"/>
      <c r="K9" s="12">
        <f>G9/(I9/100)</f>
        <v>1312695768.8229058</v>
      </c>
      <c r="M9" s="15"/>
      <c r="N9" s="53"/>
    </row>
    <row r="10" spans="1:14" s="4" customFormat="1" ht="12.75">
      <c r="A10" s="3" t="s">
        <v>12</v>
      </c>
      <c r="B10" s="6"/>
      <c r="C10" s="13">
        <v>1244256370</v>
      </c>
      <c r="E10" s="13">
        <v>2484049</v>
      </c>
      <c r="G10" s="10">
        <f aca="true" t="shared" si="0" ref="G10:G54">C10+E10</f>
        <v>1246740419</v>
      </c>
      <c r="I10" s="75">
        <v>79.9</v>
      </c>
      <c r="J10" s="11"/>
      <c r="K10" s="12">
        <f aca="true" t="shared" si="1" ref="K10:K54">G10/(I10/100)</f>
        <v>1560375993.7421777</v>
      </c>
      <c r="M10" s="15"/>
      <c r="N10" s="53"/>
    </row>
    <row r="11" spans="1:14" s="4" customFormat="1" ht="12.75">
      <c r="A11" s="3" t="s">
        <v>13</v>
      </c>
      <c r="B11" s="6"/>
      <c r="C11" s="13">
        <v>11864344440</v>
      </c>
      <c r="E11" s="13">
        <v>69697680</v>
      </c>
      <c r="G11" s="10">
        <f t="shared" si="0"/>
        <v>11934042120</v>
      </c>
      <c r="I11" s="75">
        <v>90.7</v>
      </c>
      <c r="J11" s="11"/>
      <c r="K11" s="12">
        <f t="shared" si="1"/>
        <v>13157709062.844542</v>
      </c>
      <c r="M11" s="15"/>
      <c r="N11" s="53"/>
    </row>
    <row r="12" spans="1:14" s="4" customFormat="1" ht="12.75">
      <c r="A12" s="3" t="s">
        <v>14</v>
      </c>
      <c r="B12" s="6"/>
      <c r="C12" s="13">
        <v>8465459775</v>
      </c>
      <c r="E12" s="13">
        <v>34630317</v>
      </c>
      <c r="G12" s="10">
        <f t="shared" si="0"/>
        <v>8500090092</v>
      </c>
      <c r="I12" s="75">
        <v>70.9</v>
      </c>
      <c r="J12" s="11"/>
      <c r="K12" s="12">
        <f t="shared" si="1"/>
        <v>11988843571.22708</v>
      </c>
      <c r="M12" s="15"/>
      <c r="N12" s="53"/>
    </row>
    <row r="13" spans="1:14" s="4" customFormat="1" ht="12.75">
      <c r="A13" s="3" t="s">
        <v>15</v>
      </c>
      <c r="B13" s="6"/>
      <c r="C13" s="13">
        <v>8356970362</v>
      </c>
      <c r="E13" s="13">
        <v>5384328</v>
      </c>
      <c r="G13" s="10">
        <f t="shared" si="0"/>
        <v>8362354690</v>
      </c>
      <c r="I13" s="75">
        <v>82.1</v>
      </c>
      <c r="J13" s="11"/>
      <c r="K13" s="12">
        <f t="shared" si="1"/>
        <v>10185572095.00609</v>
      </c>
      <c r="M13" s="15"/>
      <c r="N13" s="53"/>
    </row>
    <row r="14" spans="1:14" s="4" customFormat="1" ht="6" customHeight="1">
      <c r="A14" s="6"/>
      <c r="B14" s="6"/>
      <c r="C14" s="13"/>
      <c r="E14" s="13" t="s">
        <v>76</v>
      </c>
      <c r="G14" s="10"/>
      <c r="I14" s="75" t="s">
        <v>76</v>
      </c>
      <c r="J14" s="2"/>
      <c r="K14" s="12"/>
      <c r="M14" s="15"/>
      <c r="N14" s="53"/>
    </row>
    <row r="15" spans="1:14" s="4" customFormat="1" ht="12.75">
      <c r="A15" s="3" t="s">
        <v>16</v>
      </c>
      <c r="B15" s="6"/>
      <c r="C15" s="13">
        <v>45902326095</v>
      </c>
      <c r="E15" s="13">
        <v>76517267</v>
      </c>
      <c r="G15" s="10">
        <f t="shared" si="0"/>
        <v>45978843362</v>
      </c>
      <c r="I15" s="75">
        <v>92.8</v>
      </c>
      <c r="J15" s="11"/>
      <c r="K15" s="12">
        <f t="shared" si="1"/>
        <v>49546167415.94828</v>
      </c>
      <c r="M15" s="15"/>
      <c r="N15" s="53"/>
    </row>
    <row r="16" spans="1:14" s="4" customFormat="1" ht="12.75">
      <c r="A16" s="3" t="s">
        <v>17</v>
      </c>
      <c r="B16" s="6"/>
      <c r="C16" s="13">
        <v>304430759</v>
      </c>
      <c r="E16" s="13">
        <v>3198763</v>
      </c>
      <c r="G16" s="10">
        <f t="shared" si="0"/>
        <v>307629522</v>
      </c>
      <c r="I16" s="75">
        <v>89.2</v>
      </c>
      <c r="J16" s="11"/>
      <c r="K16" s="12">
        <f t="shared" si="1"/>
        <v>344876145.7399103</v>
      </c>
      <c r="M16" s="15"/>
      <c r="N16" s="53"/>
    </row>
    <row r="17" spans="1:14" s="4" customFormat="1" ht="12.75">
      <c r="A17" s="3" t="s">
        <v>18</v>
      </c>
      <c r="B17" s="6"/>
      <c r="C17" s="13">
        <v>8648304989</v>
      </c>
      <c r="E17" s="13">
        <v>55294261</v>
      </c>
      <c r="G17" s="10">
        <f t="shared" si="0"/>
        <v>8703599250</v>
      </c>
      <c r="I17" s="75">
        <v>83.7</v>
      </c>
      <c r="J17" s="11"/>
      <c r="K17" s="12">
        <f t="shared" si="1"/>
        <v>10398565412.186378</v>
      </c>
      <c r="M17" s="15"/>
      <c r="N17" s="53"/>
    </row>
    <row r="18" spans="1:14" s="4" customFormat="1" ht="12.75">
      <c r="A18" s="3" t="s">
        <v>19</v>
      </c>
      <c r="B18" s="6"/>
      <c r="C18" s="13">
        <v>3540348200</v>
      </c>
      <c r="E18" s="13">
        <v>10072365</v>
      </c>
      <c r="G18" s="10">
        <f t="shared" si="0"/>
        <v>3550420565</v>
      </c>
      <c r="I18" s="75">
        <v>92.5</v>
      </c>
      <c r="J18" s="11"/>
      <c r="K18" s="12">
        <f t="shared" si="1"/>
        <v>3838292502.7027025</v>
      </c>
      <c r="M18" s="15"/>
      <c r="N18" s="53"/>
    </row>
    <row r="19" spans="1:14" s="4" customFormat="1" ht="12.75">
      <c r="A19" s="3" t="s">
        <v>20</v>
      </c>
      <c r="B19" s="6"/>
      <c r="C19" s="13">
        <v>480951485</v>
      </c>
      <c r="E19" s="13">
        <v>3732816</v>
      </c>
      <c r="G19" s="10">
        <f t="shared" si="0"/>
        <v>484684301</v>
      </c>
      <c r="I19" s="75">
        <v>89</v>
      </c>
      <c r="J19" s="11"/>
      <c r="K19" s="12">
        <f t="shared" si="1"/>
        <v>544589102.247191</v>
      </c>
      <c r="M19" s="15"/>
      <c r="N19" s="53"/>
    </row>
    <row r="20" spans="1:14" s="4" customFormat="1" ht="6" customHeight="1">
      <c r="A20" s="6"/>
      <c r="B20" s="6"/>
      <c r="C20" s="13"/>
      <c r="E20" s="13" t="s">
        <v>76</v>
      </c>
      <c r="G20" s="10"/>
      <c r="I20" s="75" t="s">
        <v>76</v>
      </c>
      <c r="J20" s="2"/>
      <c r="K20" s="12"/>
      <c r="M20" s="15"/>
      <c r="N20" s="53"/>
    </row>
    <row r="21" spans="1:14" s="4" customFormat="1" ht="12.75">
      <c r="A21" s="3" t="s">
        <v>21</v>
      </c>
      <c r="B21" s="6"/>
      <c r="C21" s="13">
        <v>4140610400</v>
      </c>
      <c r="E21" s="13">
        <v>37902118</v>
      </c>
      <c r="G21" s="10">
        <f t="shared" si="0"/>
        <v>4178512518</v>
      </c>
      <c r="I21" s="75">
        <v>88.2</v>
      </c>
      <c r="J21" s="11"/>
      <c r="K21" s="12">
        <f t="shared" si="1"/>
        <v>4737542537.414966</v>
      </c>
      <c r="M21" s="15"/>
      <c r="N21" s="53"/>
    </row>
    <row r="22" spans="1:14" s="4" customFormat="1" ht="12.75">
      <c r="A22" s="3" t="s">
        <v>22</v>
      </c>
      <c r="B22" s="6"/>
      <c r="C22" s="13">
        <v>178358548</v>
      </c>
      <c r="E22" s="13">
        <v>501942</v>
      </c>
      <c r="G22" s="10">
        <f t="shared" si="0"/>
        <v>178860490</v>
      </c>
      <c r="I22" s="75">
        <v>95.7</v>
      </c>
      <c r="J22" s="11"/>
      <c r="K22" s="12">
        <f t="shared" si="1"/>
        <v>186897063.74085683</v>
      </c>
      <c r="M22" s="15"/>
      <c r="N22" s="53"/>
    </row>
    <row r="23" spans="1:14" s="4" customFormat="1" ht="12.75">
      <c r="A23" s="3" t="s">
        <v>23</v>
      </c>
      <c r="B23" s="6"/>
      <c r="C23" s="13">
        <v>6164358826</v>
      </c>
      <c r="E23" s="13">
        <v>36032334</v>
      </c>
      <c r="G23" s="10">
        <f t="shared" si="0"/>
        <v>6200391160</v>
      </c>
      <c r="I23" s="75">
        <v>85.6</v>
      </c>
      <c r="J23" s="11"/>
      <c r="K23" s="12">
        <f t="shared" si="1"/>
        <v>7243447616.82243</v>
      </c>
      <c r="M23" s="15"/>
      <c r="N23" s="53"/>
    </row>
    <row r="24" spans="1:14" s="4" customFormat="1" ht="12.75">
      <c r="A24" s="3" t="s">
        <v>24</v>
      </c>
      <c r="B24" s="6"/>
      <c r="C24" s="13">
        <v>6030725950</v>
      </c>
      <c r="E24" s="13">
        <v>10507146</v>
      </c>
      <c r="G24" s="10">
        <f t="shared" si="0"/>
        <v>6041233096</v>
      </c>
      <c r="I24" s="75">
        <v>81.7</v>
      </c>
      <c r="J24" s="11"/>
      <c r="K24" s="12">
        <f t="shared" si="1"/>
        <v>7394410154.222766</v>
      </c>
      <c r="M24" s="15"/>
      <c r="N24" s="53"/>
    </row>
    <row r="25" spans="1:14" s="4" customFormat="1" ht="12.75">
      <c r="A25" s="69" t="s">
        <v>73</v>
      </c>
      <c r="B25" s="6"/>
      <c r="C25" s="13">
        <v>14729387220</v>
      </c>
      <c r="E25" s="13">
        <v>19056586</v>
      </c>
      <c r="G25" s="10">
        <f t="shared" si="0"/>
        <v>14748443806</v>
      </c>
      <c r="I25" s="75">
        <v>94.5</v>
      </c>
      <c r="J25" s="11"/>
      <c r="K25" s="12">
        <f t="shared" si="1"/>
        <v>15606818842.328043</v>
      </c>
      <c r="L25" s="15"/>
      <c r="M25" s="15"/>
      <c r="N25" s="53"/>
    </row>
    <row r="26" spans="1:14" s="4" customFormat="1" ht="6" customHeight="1">
      <c r="A26" s="6"/>
      <c r="B26" s="6"/>
      <c r="C26" s="13"/>
      <c r="E26" s="13" t="s">
        <v>76</v>
      </c>
      <c r="G26" s="10"/>
      <c r="I26" s="75" t="s">
        <v>76</v>
      </c>
      <c r="J26" s="2"/>
      <c r="K26" s="12"/>
      <c r="M26" s="15"/>
      <c r="N26" s="53"/>
    </row>
    <row r="27" spans="1:14" s="4" customFormat="1" ht="12.75">
      <c r="A27" s="3" t="s">
        <v>25</v>
      </c>
      <c r="B27" s="6"/>
      <c r="C27" s="13">
        <v>5056667107</v>
      </c>
      <c r="E27" s="13">
        <v>3469576</v>
      </c>
      <c r="G27" s="10">
        <f t="shared" si="0"/>
        <v>5060136683</v>
      </c>
      <c r="I27" s="75">
        <v>89.8</v>
      </c>
      <c r="J27" s="2"/>
      <c r="K27" s="12">
        <f t="shared" si="1"/>
        <v>5634896083.51893</v>
      </c>
      <c r="M27" s="15"/>
      <c r="N27" s="53"/>
    </row>
    <row r="28" spans="1:14" s="4" customFormat="1" ht="12.75">
      <c r="A28" s="3" t="s">
        <v>26</v>
      </c>
      <c r="B28" s="6"/>
      <c r="C28" s="13">
        <v>365599712440</v>
      </c>
      <c r="E28" s="13">
        <v>714784241</v>
      </c>
      <c r="G28" s="10">
        <f t="shared" si="0"/>
        <v>366314496681</v>
      </c>
      <c r="I28" s="75">
        <v>89.3</v>
      </c>
      <c r="J28" s="2"/>
      <c r="K28" s="12">
        <f t="shared" si="1"/>
        <v>410206603226.2038</v>
      </c>
      <c r="M28" s="15"/>
      <c r="N28" s="53"/>
    </row>
    <row r="29" spans="1:14" s="4" customFormat="1" ht="12.75">
      <c r="A29" s="3" t="s">
        <v>45</v>
      </c>
      <c r="B29" s="6"/>
      <c r="C29" s="13">
        <v>31901494279</v>
      </c>
      <c r="E29" s="13">
        <v>38316835</v>
      </c>
      <c r="G29" s="10">
        <f t="shared" si="0"/>
        <v>31939811114</v>
      </c>
      <c r="I29" s="75">
        <v>86</v>
      </c>
      <c r="J29" s="2"/>
      <c r="K29" s="12">
        <f t="shared" si="1"/>
        <v>37139315248.83721</v>
      </c>
      <c r="M29" s="15"/>
      <c r="N29" s="53"/>
    </row>
    <row r="30" spans="1:14" s="4" customFormat="1" ht="12.75">
      <c r="A30" s="3" t="s">
        <v>27</v>
      </c>
      <c r="B30" s="6"/>
      <c r="C30" s="13">
        <v>5693283663</v>
      </c>
      <c r="E30" s="13">
        <v>37012382</v>
      </c>
      <c r="G30" s="10">
        <f t="shared" si="0"/>
        <v>5730296045</v>
      </c>
      <c r="I30" s="75">
        <v>85.9</v>
      </c>
      <c r="J30" s="2"/>
      <c r="K30" s="12">
        <f t="shared" si="1"/>
        <v>6670891786.961582</v>
      </c>
      <c r="M30" s="15"/>
      <c r="N30" s="53"/>
    </row>
    <row r="31" spans="1:14" s="4" customFormat="1" ht="12.75">
      <c r="A31" s="69" t="s">
        <v>70</v>
      </c>
      <c r="B31" s="6"/>
      <c r="C31" s="13">
        <v>2074444901</v>
      </c>
      <c r="E31" s="13">
        <v>80283237</v>
      </c>
      <c r="G31" s="10">
        <f t="shared" si="0"/>
        <v>2154728138</v>
      </c>
      <c r="I31" s="75">
        <v>85.1</v>
      </c>
      <c r="J31" s="2"/>
      <c r="K31" s="12">
        <f t="shared" si="1"/>
        <v>2531995461.8096356</v>
      </c>
      <c r="M31" s="15"/>
      <c r="N31" s="53"/>
    </row>
    <row r="32" spans="1:14" s="4" customFormat="1" ht="6" customHeight="1">
      <c r="A32" s="6"/>
      <c r="B32" s="6"/>
      <c r="C32" s="13"/>
      <c r="E32" s="13" t="s">
        <v>76</v>
      </c>
      <c r="G32" s="10"/>
      <c r="I32" s="75" t="s">
        <v>76</v>
      </c>
      <c r="J32" s="2"/>
      <c r="K32" s="12"/>
      <c r="M32" s="15"/>
      <c r="N32" s="53"/>
    </row>
    <row r="33" spans="1:14" s="4" customFormat="1" ht="12.75">
      <c r="A33" s="3" t="s">
        <v>28</v>
      </c>
      <c r="B33" s="6"/>
      <c r="C33" s="13">
        <v>6501763094</v>
      </c>
      <c r="E33" s="13">
        <v>62458531</v>
      </c>
      <c r="G33" s="10">
        <f t="shared" si="0"/>
        <v>6564221625</v>
      </c>
      <c r="I33" s="75">
        <v>85.3</v>
      </c>
      <c r="J33" s="2"/>
      <c r="K33" s="12">
        <f t="shared" si="1"/>
        <v>7695453253.223916</v>
      </c>
      <c r="M33" s="15"/>
      <c r="N33" s="53"/>
    </row>
    <row r="34" spans="1:14" s="4" customFormat="1" ht="12.75">
      <c r="A34" s="3" t="s">
        <v>29</v>
      </c>
      <c r="B34" s="6"/>
      <c r="C34" s="13">
        <v>829175010</v>
      </c>
      <c r="E34" s="13">
        <v>28954113</v>
      </c>
      <c r="G34" s="10">
        <f t="shared" si="0"/>
        <v>858129123</v>
      </c>
      <c r="I34" s="75">
        <v>87.5</v>
      </c>
      <c r="J34" s="2"/>
      <c r="K34" s="12">
        <f t="shared" si="1"/>
        <v>980718997.7142857</v>
      </c>
      <c r="M34" s="15"/>
      <c r="N34" s="53"/>
    </row>
    <row r="35" spans="1:14" s="4" customFormat="1" ht="12.75">
      <c r="A35" s="3" t="s">
        <v>30</v>
      </c>
      <c r="B35" s="6"/>
      <c r="C35" s="13">
        <v>7040121766</v>
      </c>
      <c r="E35" s="13">
        <v>2868244</v>
      </c>
      <c r="G35" s="10">
        <f t="shared" si="0"/>
        <v>7042990010</v>
      </c>
      <c r="I35" s="75">
        <v>84.1</v>
      </c>
      <c r="J35" s="2"/>
      <c r="K35" s="12">
        <f t="shared" si="1"/>
        <v>8374542223.543401</v>
      </c>
      <c r="M35" s="15"/>
      <c r="N35" s="53"/>
    </row>
    <row r="36" spans="1:14" s="4" customFormat="1" ht="12.75">
      <c r="A36" s="3" t="s">
        <v>31</v>
      </c>
      <c r="B36" s="6"/>
      <c r="C36" s="13">
        <v>3311177032</v>
      </c>
      <c r="E36" s="13">
        <v>5839789</v>
      </c>
      <c r="G36" s="10">
        <f t="shared" si="0"/>
        <v>3317016821</v>
      </c>
      <c r="I36" s="75">
        <v>78.3</v>
      </c>
      <c r="J36" s="2"/>
      <c r="K36" s="12">
        <f t="shared" si="1"/>
        <v>4236292236.270754</v>
      </c>
      <c r="M36" s="15"/>
      <c r="N36" s="53"/>
    </row>
    <row r="37" spans="1:14" s="4" customFormat="1" ht="12.75">
      <c r="A37" s="69" t="s">
        <v>71</v>
      </c>
      <c r="B37" s="6"/>
      <c r="C37" s="13">
        <v>2361055430</v>
      </c>
      <c r="E37" s="13">
        <v>1439768</v>
      </c>
      <c r="G37" s="10">
        <f t="shared" si="0"/>
        <v>2362495198</v>
      </c>
      <c r="I37" s="75">
        <v>72.9</v>
      </c>
      <c r="J37" s="2"/>
      <c r="K37" s="12">
        <f t="shared" si="1"/>
        <v>3240734153.635116</v>
      </c>
      <c r="M37" s="15"/>
      <c r="N37" s="53"/>
    </row>
    <row r="38" spans="1:14" s="4" customFormat="1" ht="6" customHeight="1">
      <c r="A38" s="6"/>
      <c r="B38" s="6"/>
      <c r="C38" s="13"/>
      <c r="E38" s="13" t="s">
        <v>76</v>
      </c>
      <c r="G38" s="10"/>
      <c r="I38" s="75" t="s">
        <v>76</v>
      </c>
      <c r="J38" s="2"/>
      <c r="K38" s="12"/>
      <c r="M38" s="15"/>
      <c r="N38" s="53"/>
    </row>
    <row r="39" spans="1:14" s="4" customFormat="1" ht="12.75">
      <c r="A39" s="3" t="s">
        <v>32</v>
      </c>
      <c r="B39" s="6"/>
      <c r="C39" s="13">
        <v>1141892462</v>
      </c>
      <c r="E39" s="13">
        <v>869098</v>
      </c>
      <c r="G39" s="10">
        <f t="shared" si="0"/>
        <v>1142761560</v>
      </c>
      <c r="I39" s="75">
        <v>70.9</v>
      </c>
      <c r="J39" s="2"/>
      <c r="K39" s="12">
        <f t="shared" si="1"/>
        <v>1611793455.5712268</v>
      </c>
      <c r="M39" s="15"/>
      <c r="N39" s="53"/>
    </row>
    <row r="40" spans="1:14" s="4" customFormat="1" ht="12.75">
      <c r="A40" s="3" t="s">
        <v>33</v>
      </c>
      <c r="B40" s="6"/>
      <c r="C40" s="13">
        <v>89241631546</v>
      </c>
      <c r="E40" s="13">
        <v>229639570</v>
      </c>
      <c r="G40" s="10">
        <f t="shared" si="0"/>
        <v>89471271116</v>
      </c>
      <c r="I40" s="75">
        <v>86.1</v>
      </c>
      <c r="J40" s="2"/>
      <c r="K40" s="12">
        <f t="shared" si="1"/>
        <v>103915529751.4518</v>
      </c>
      <c r="M40" s="15"/>
      <c r="N40" s="53"/>
    </row>
    <row r="41" spans="1:14" s="4" customFormat="1" ht="12.75">
      <c r="A41" s="3" t="s">
        <v>34</v>
      </c>
      <c r="B41" s="6"/>
      <c r="C41" s="13">
        <v>7904618853</v>
      </c>
      <c r="E41" s="13">
        <v>0</v>
      </c>
      <c r="G41" s="10">
        <f t="shared" si="0"/>
        <v>7904618853</v>
      </c>
      <c r="I41" s="75">
        <v>86.7</v>
      </c>
      <c r="J41" s="2"/>
      <c r="K41" s="12">
        <f t="shared" si="1"/>
        <v>9117207442.906574</v>
      </c>
      <c r="M41" s="15"/>
      <c r="N41" s="53"/>
    </row>
    <row r="42" spans="1:14" s="4" customFormat="1" ht="12.75">
      <c r="A42" s="3" t="s">
        <v>35</v>
      </c>
      <c r="B42" s="6"/>
      <c r="C42" s="13">
        <v>15706785645</v>
      </c>
      <c r="E42" s="13">
        <v>77553282</v>
      </c>
      <c r="G42" s="10">
        <f t="shared" si="0"/>
        <v>15784338927</v>
      </c>
      <c r="I42" s="75">
        <v>88.5</v>
      </c>
      <c r="J42" s="2"/>
      <c r="K42" s="12">
        <f t="shared" si="1"/>
        <v>17835411216.949154</v>
      </c>
      <c r="M42" s="15"/>
      <c r="N42" s="53"/>
    </row>
    <row r="43" spans="1:14" s="4" customFormat="1" ht="12.75">
      <c r="A43" s="3" t="s">
        <v>36</v>
      </c>
      <c r="B43" s="6"/>
      <c r="C43" s="13">
        <v>1095179549</v>
      </c>
      <c r="E43" s="13">
        <v>29217810</v>
      </c>
      <c r="G43" s="10">
        <f t="shared" si="0"/>
        <v>1124397359</v>
      </c>
      <c r="I43" s="75">
        <v>83.6</v>
      </c>
      <c r="J43" s="2"/>
      <c r="K43" s="12">
        <f t="shared" si="1"/>
        <v>1344972917.464115</v>
      </c>
      <c r="M43" s="15"/>
      <c r="N43" s="53"/>
    </row>
    <row r="44" spans="1:14" s="4" customFormat="1" ht="6" customHeight="1">
      <c r="A44" s="6"/>
      <c r="B44" s="6"/>
      <c r="C44" s="13"/>
      <c r="E44" s="13" t="s">
        <v>76</v>
      </c>
      <c r="G44" s="10"/>
      <c r="I44" s="75" t="s">
        <v>76</v>
      </c>
      <c r="J44" s="2"/>
      <c r="K44" s="12"/>
      <c r="M44" s="15"/>
      <c r="N44" s="53"/>
    </row>
    <row r="45" spans="1:14" s="4" customFormat="1" ht="12.75">
      <c r="A45" s="3" t="s">
        <v>67</v>
      </c>
      <c r="B45" s="6"/>
      <c r="C45" s="13">
        <v>97810393346</v>
      </c>
      <c r="E45" s="13">
        <v>171052669</v>
      </c>
      <c r="G45" s="10">
        <f t="shared" si="0"/>
        <v>97981446015</v>
      </c>
      <c r="I45" s="75">
        <v>91.2</v>
      </c>
      <c r="J45" s="2"/>
      <c r="K45" s="12">
        <f t="shared" si="1"/>
        <v>107435796069.07895</v>
      </c>
      <c r="M45" s="15"/>
      <c r="N45" s="53"/>
    </row>
    <row r="46" spans="1:14" s="4" customFormat="1" ht="12.75">
      <c r="A46" s="69" t="s">
        <v>72</v>
      </c>
      <c r="B46" s="6"/>
      <c r="C46" s="13">
        <v>35904294493</v>
      </c>
      <c r="E46" s="13">
        <v>156548111</v>
      </c>
      <c r="G46" s="10">
        <f t="shared" si="0"/>
        <v>36060842604</v>
      </c>
      <c r="I46" s="75">
        <v>92.5</v>
      </c>
      <c r="J46" s="2"/>
      <c r="K46" s="12">
        <f t="shared" si="1"/>
        <v>38984694707.02702</v>
      </c>
      <c r="M46" s="15"/>
      <c r="N46" s="53"/>
    </row>
    <row r="47" spans="1:14" s="4" customFormat="1" ht="12.75">
      <c r="A47" s="3" t="s">
        <v>37</v>
      </c>
      <c r="B47" s="6"/>
      <c r="C47" s="13">
        <v>3043439785</v>
      </c>
      <c r="E47" s="13">
        <v>17993740</v>
      </c>
      <c r="G47" s="10">
        <f t="shared" si="0"/>
        <v>3061433525</v>
      </c>
      <c r="I47" s="75">
        <v>78.1</v>
      </c>
      <c r="J47" s="2"/>
      <c r="K47" s="12">
        <f t="shared" si="1"/>
        <v>3919889276.5685024</v>
      </c>
      <c r="M47" s="15"/>
      <c r="N47" s="53"/>
    </row>
    <row r="48" spans="1:14" s="4" customFormat="1" ht="12.75">
      <c r="A48" s="3" t="s">
        <v>38</v>
      </c>
      <c r="B48" s="6"/>
      <c r="C48" s="13">
        <v>29026512076</v>
      </c>
      <c r="E48" s="13">
        <v>69172050</v>
      </c>
      <c r="G48" s="10">
        <f t="shared" si="0"/>
        <v>29095684126</v>
      </c>
      <c r="I48" s="75">
        <v>90.6</v>
      </c>
      <c r="J48" s="2"/>
      <c r="K48" s="12">
        <f t="shared" si="1"/>
        <v>32114441640.176605</v>
      </c>
      <c r="M48" s="15"/>
      <c r="N48" s="53"/>
    </row>
    <row r="49" spans="1:14" s="4" customFormat="1" ht="12.75">
      <c r="A49" s="3" t="s">
        <v>39</v>
      </c>
      <c r="B49" s="6"/>
      <c r="C49" s="13">
        <v>446913321</v>
      </c>
      <c r="E49" s="13">
        <v>937176</v>
      </c>
      <c r="G49" s="10">
        <f t="shared" si="0"/>
        <v>447850497</v>
      </c>
      <c r="I49" s="75">
        <v>88.9</v>
      </c>
      <c r="J49" s="2"/>
      <c r="K49" s="12">
        <f t="shared" si="1"/>
        <v>503768838.02024746</v>
      </c>
      <c r="M49" s="15"/>
      <c r="N49" s="53"/>
    </row>
    <row r="50" spans="1:14" s="4" customFormat="1" ht="6" customHeight="1">
      <c r="A50" s="6"/>
      <c r="B50" s="6"/>
      <c r="C50" s="13"/>
      <c r="E50" s="13" t="s">
        <v>76</v>
      </c>
      <c r="G50" s="10"/>
      <c r="I50" s="75" t="s">
        <v>76</v>
      </c>
      <c r="J50" s="2"/>
      <c r="K50" s="12"/>
      <c r="M50" s="15"/>
      <c r="N50" s="53"/>
    </row>
    <row r="51" spans="1:14" s="4" customFormat="1" ht="12.75">
      <c r="A51" s="3" t="s">
        <v>40</v>
      </c>
      <c r="B51" s="6"/>
      <c r="C51" s="13">
        <v>4350735000</v>
      </c>
      <c r="E51" s="13">
        <v>53986538</v>
      </c>
      <c r="G51" s="10">
        <f t="shared" si="0"/>
        <v>4404721538</v>
      </c>
      <c r="I51" s="75">
        <v>91</v>
      </c>
      <c r="J51" s="2"/>
      <c r="K51" s="12">
        <f t="shared" si="1"/>
        <v>4840353338.461538</v>
      </c>
      <c r="M51" s="15"/>
      <c r="N51" s="53"/>
    </row>
    <row r="52" spans="1:14" s="4" customFormat="1" ht="12.75">
      <c r="A52" s="3" t="s">
        <v>41</v>
      </c>
      <c r="B52" s="6"/>
      <c r="C52" s="13">
        <v>22922411993</v>
      </c>
      <c r="E52" s="13">
        <v>57903770</v>
      </c>
      <c r="G52" s="10">
        <f t="shared" si="0"/>
        <v>22980315763</v>
      </c>
      <c r="I52" s="75">
        <v>78.3</v>
      </c>
      <c r="J52" s="2"/>
      <c r="K52" s="12">
        <f t="shared" si="1"/>
        <v>29349062277.13921</v>
      </c>
      <c r="M52" s="15"/>
      <c r="N52" s="53"/>
    </row>
    <row r="53" spans="1:14" s="4" customFormat="1" ht="12.75">
      <c r="A53" s="3" t="s">
        <v>42</v>
      </c>
      <c r="B53" s="6"/>
      <c r="C53" s="13">
        <v>2385945872</v>
      </c>
      <c r="E53" s="13">
        <v>14970720</v>
      </c>
      <c r="G53" s="10">
        <f t="shared" si="0"/>
        <v>2400916592</v>
      </c>
      <c r="I53" s="75">
        <v>87.1</v>
      </c>
      <c r="J53" s="2"/>
      <c r="K53" s="12">
        <f t="shared" si="1"/>
        <v>2756505846.1538463</v>
      </c>
      <c r="M53" s="15"/>
      <c r="N53" s="53"/>
    </row>
    <row r="54" spans="1:14" s="4" customFormat="1" ht="12.75">
      <c r="A54" s="3" t="s">
        <v>43</v>
      </c>
      <c r="B54" s="6"/>
      <c r="C54" s="13">
        <v>13355442311</v>
      </c>
      <c r="E54" s="13">
        <v>53133430</v>
      </c>
      <c r="G54" s="10">
        <f t="shared" si="0"/>
        <v>13408575741</v>
      </c>
      <c r="I54" s="75">
        <v>90.7</v>
      </c>
      <c r="J54" s="2"/>
      <c r="K54" s="12">
        <f t="shared" si="1"/>
        <v>14783435216.097023</v>
      </c>
      <c r="M54" s="15"/>
      <c r="N54" s="53"/>
    </row>
    <row r="55" spans="1:14" s="4" customFormat="1" ht="6" customHeight="1">
      <c r="A55" s="6"/>
      <c r="B55" s="6"/>
      <c r="C55" s="13"/>
      <c r="E55" s="13"/>
      <c r="G55" s="13"/>
      <c r="I55" s="16"/>
      <c r="J55" s="17"/>
      <c r="K55" s="13"/>
      <c r="M55" s="15"/>
      <c r="N55" s="53"/>
    </row>
    <row r="56" spans="1:14" s="4" customFormat="1" ht="12.75">
      <c r="A56" s="9" t="s">
        <v>44</v>
      </c>
      <c r="B56" s="5"/>
      <c r="C56" s="18">
        <f>SUM(C9:C54)</f>
        <v>875941275493</v>
      </c>
      <c r="D56" s="18"/>
      <c r="E56" s="18">
        <f>SUM(E9:E54)</f>
        <v>2325937662</v>
      </c>
      <c r="F56" s="18"/>
      <c r="G56" s="18">
        <f>SUM(G9:G54)</f>
        <v>878267213155</v>
      </c>
      <c r="H56" s="19"/>
      <c r="I56" s="76">
        <v>88.4</v>
      </c>
      <c r="J56" s="20"/>
      <c r="K56" s="18">
        <f>SUM(K9:K54)</f>
        <v>993271107949.7805</v>
      </c>
      <c r="M56" s="15"/>
      <c r="N56" s="53"/>
    </row>
    <row r="57" spans="1:14" s="4" customFormat="1" ht="12.75">
      <c r="A57" s="58"/>
      <c r="B57" s="59"/>
      <c r="C57" s="60"/>
      <c r="D57" s="60"/>
      <c r="E57" s="60"/>
      <c r="F57" s="60"/>
      <c r="G57" s="60"/>
      <c r="H57" s="60"/>
      <c r="I57" s="60"/>
      <c r="J57" s="60"/>
      <c r="K57" s="60"/>
      <c r="M57" s="15"/>
      <c r="N57" s="53"/>
    </row>
    <row r="58" spans="1:11" ht="12.75">
      <c r="A58" s="57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2.75">
      <c r="A59" s="21"/>
      <c r="B59" s="21"/>
      <c r="C59" s="23"/>
      <c r="D59" s="23"/>
      <c r="E59" s="23"/>
      <c r="F59" s="23"/>
      <c r="G59" s="23"/>
      <c r="H59" s="23"/>
      <c r="I59" s="23"/>
      <c r="J59" s="23"/>
      <c r="K59" s="23"/>
    </row>
    <row r="60" ht="12.75">
      <c r="C60" s="14"/>
    </row>
  </sheetData>
  <sheetProtection/>
  <mergeCells count="5">
    <mergeCell ref="C6:G6"/>
    <mergeCell ref="A1:C1"/>
    <mergeCell ref="A2:K2"/>
    <mergeCell ref="A3:K3"/>
    <mergeCell ref="C5:G5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9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22" customWidth="1"/>
    <col min="2" max="2" width="2.28125" style="22" customWidth="1"/>
    <col min="3" max="3" width="14.57421875" style="22" customWidth="1"/>
    <col min="4" max="4" width="2.00390625" style="22" customWidth="1"/>
    <col min="5" max="5" width="14.57421875" style="22" customWidth="1"/>
    <col min="6" max="6" width="2.00390625" style="22" customWidth="1"/>
    <col min="7" max="7" width="14.7109375" style="22" customWidth="1"/>
    <col min="8" max="8" width="3.00390625" style="22" customWidth="1"/>
    <col min="9" max="9" width="7.00390625" style="22" customWidth="1"/>
    <col min="10" max="10" width="2.57421875" style="22" customWidth="1"/>
    <col min="11" max="11" width="15.421875" style="22" customWidth="1"/>
    <col min="12" max="16384" width="9.140625" style="22" customWidth="1"/>
  </cols>
  <sheetData>
    <row r="1" spans="1:11" s="1" customFormat="1" ht="18.75">
      <c r="A1" s="45" t="s">
        <v>46</v>
      </c>
      <c r="B1" s="47"/>
      <c r="C1" s="47"/>
      <c r="D1" s="47"/>
      <c r="E1" s="47"/>
      <c r="F1" s="47"/>
      <c r="G1" s="47"/>
      <c r="H1" s="74"/>
      <c r="I1" s="83" t="s">
        <v>69</v>
      </c>
      <c r="J1" s="84"/>
      <c r="K1" s="84"/>
    </row>
    <row r="2" spans="1:11" s="1" customFormat="1" ht="23.25" customHeight="1">
      <c r="A2" s="80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.75">
      <c r="A3" s="80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4" customFormat="1" ht="6" customHeight="1">
      <c r="A4" s="25"/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s="4" customFormat="1" ht="12.75">
      <c r="B5" s="48"/>
      <c r="C5" s="82" t="s">
        <v>47</v>
      </c>
      <c r="D5" s="82"/>
      <c r="E5" s="82"/>
      <c r="F5" s="82"/>
      <c r="G5" s="82"/>
      <c r="H5" s="48"/>
      <c r="I5" s="48"/>
      <c r="J5" s="48"/>
      <c r="K5" s="48"/>
    </row>
    <row r="6" spans="1:11" s="4" customFormat="1" ht="12.75">
      <c r="A6" s="6"/>
      <c r="B6" s="6"/>
      <c r="C6" s="77" t="s">
        <v>2</v>
      </c>
      <c r="D6" s="77"/>
      <c r="E6" s="77"/>
      <c r="F6" s="77"/>
      <c r="G6" s="77"/>
      <c r="H6" s="6"/>
      <c r="I6" s="24" t="s">
        <v>3</v>
      </c>
      <c r="J6" s="6"/>
      <c r="K6" s="8" t="s">
        <v>48</v>
      </c>
    </row>
    <row r="7" spans="1:11" s="4" customFormat="1" ht="12.75">
      <c r="A7" s="9" t="s">
        <v>5</v>
      </c>
      <c r="B7" s="5"/>
      <c r="C7" s="7" t="s">
        <v>6</v>
      </c>
      <c r="D7" s="5"/>
      <c r="E7" s="7" t="s">
        <v>7</v>
      </c>
      <c r="F7" s="5"/>
      <c r="G7" s="7" t="s">
        <v>8</v>
      </c>
      <c r="H7" s="5"/>
      <c r="I7" s="26" t="s">
        <v>49</v>
      </c>
      <c r="J7" s="5"/>
      <c r="K7" s="7" t="s">
        <v>50</v>
      </c>
    </row>
    <row r="8" spans="1:11" s="4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4" customFormat="1" ht="12.75">
      <c r="A9" s="3" t="s">
        <v>11</v>
      </c>
      <c r="B9" s="6"/>
      <c r="C9" s="27">
        <v>35275707</v>
      </c>
      <c r="E9" s="27">
        <v>98772011</v>
      </c>
      <c r="F9" s="28">
        <v>90102820</v>
      </c>
      <c r="G9" s="27">
        <f>C9+E9</f>
        <v>134047718</v>
      </c>
      <c r="I9" s="29">
        <v>91.7</v>
      </c>
      <c r="J9" s="27"/>
      <c r="K9" s="27">
        <f>G9/(I9/100)</f>
        <v>146180717.5572519</v>
      </c>
    </row>
    <row r="10" spans="1:11" s="4" customFormat="1" ht="12.75">
      <c r="A10" s="3" t="s">
        <v>12</v>
      </c>
      <c r="B10" s="6"/>
      <c r="C10" s="13">
        <v>18931218</v>
      </c>
      <c r="E10" s="13">
        <v>27237246</v>
      </c>
      <c r="G10" s="13">
        <f>C10+E10</f>
        <v>46168464</v>
      </c>
      <c r="I10" s="29">
        <v>80.9</v>
      </c>
      <c r="J10" s="13"/>
      <c r="K10" s="13">
        <f>G10/(I10/100)</f>
        <v>57068558.714462295</v>
      </c>
    </row>
    <row r="11" spans="1:11" s="4" customFormat="1" ht="12.75">
      <c r="A11" s="3" t="s">
        <v>13</v>
      </c>
      <c r="B11" s="6"/>
      <c r="C11" s="13">
        <v>545415803</v>
      </c>
      <c r="E11" s="13">
        <v>202700510</v>
      </c>
      <c r="G11" s="13">
        <f aca="true" t="shared" si="0" ref="G11:G54">C11+E11</f>
        <v>748116313</v>
      </c>
      <c r="I11" s="29">
        <v>92.9</v>
      </c>
      <c r="J11" s="13"/>
      <c r="K11" s="13">
        <f aca="true" t="shared" si="1" ref="K11:K54">G11/(I11/100)</f>
        <v>805292048.4391819</v>
      </c>
    </row>
    <row r="12" spans="1:11" s="4" customFormat="1" ht="12.75">
      <c r="A12" s="3" t="s">
        <v>14</v>
      </c>
      <c r="B12" s="6"/>
      <c r="C12" s="13">
        <v>198952101</v>
      </c>
      <c r="E12" s="13">
        <v>66985214</v>
      </c>
      <c r="G12" s="13">
        <f t="shared" si="0"/>
        <v>265937315</v>
      </c>
      <c r="I12" s="29">
        <v>94.2</v>
      </c>
      <c r="J12" s="13"/>
      <c r="K12" s="13">
        <f t="shared" si="1"/>
        <v>282311374.7346072</v>
      </c>
    </row>
    <row r="13" spans="1:11" s="4" customFormat="1" ht="12.75">
      <c r="A13" s="3" t="s">
        <v>15</v>
      </c>
      <c r="B13" s="6"/>
      <c r="C13" s="13">
        <v>192086147</v>
      </c>
      <c r="E13" s="13">
        <v>37945301</v>
      </c>
      <c r="G13" s="13">
        <f t="shared" si="0"/>
        <v>230031448</v>
      </c>
      <c r="I13" s="29">
        <v>97.6</v>
      </c>
      <c r="J13" s="13"/>
      <c r="K13" s="13">
        <f t="shared" si="1"/>
        <v>235687959.01639345</v>
      </c>
    </row>
    <row r="14" spans="1:11" s="4" customFormat="1" ht="6" customHeight="1">
      <c r="A14" s="6"/>
      <c r="B14" s="6"/>
      <c r="C14" s="13"/>
      <c r="E14" s="13" t="s">
        <v>76</v>
      </c>
      <c r="G14" s="13"/>
      <c r="I14" s="29" t="s">
        <v>76</v>
      </c>
      <c r="J14" s="13"/>
      <c r="K14" s="13"/>
    </row>
    <row r="15" spans="1:11" s="4" customFormat="1" ht="12.75">
      <c r="A15" s="3" t="s">
        <v>16</v>
      </c>
      <c r="B15" s="6"/>
      <c r="C15" s="13">
        <v>1123016700</v>
      </c>
      <c r="E15" s="13">
        <v>394597339</v>
      </c>
      <c r="G15" s="13">
        <f t="shared" si="0"/>
        <v>1517614039</v>
      </c>
      <c r="I15" s="29">
        <v>90.8</v>
      </c>
      <c r="J15" s="13"/>
      <c r="K15" s="13">
        <f t="shared" si="1"/>
        <v>1671381100.2202644</v>
      </c>
    </row>
    <row r="16" spans="1:11" s="4" customFormat="1" ht="12.75">
      <c r="A16" s="3" t="s">
        <v>17</v>
      </c>
      <c r="B16" s="6"/>
      <c r="C16" s="13">
        <v>8287404</v>
      </c>
      <c r="E16" s="13">
        <v>197445530</v>
      </c>
      <c r="G16" s="13">
        <f t="shared" si="0"/>
        <v>205732934</v>
      </c>
      <c r="I16" s="29">
        <v>93.2</v>
      </c>
      <c r="J16" s="13"/>
      <c r="K16" s="13">
        <f t="shared" si="1"/>
        <v>220743491.416309</v>
      </c>
    </row>
    <row r="17" spans="1:11" s="4" customFormat="1" ht="12.75">
      <c r="A17" s="3" t="s">
        <v>18</v>
      </c>
      <c r="B17" s="6"/>
      <c r="C17" s="13">
        <v>539147140</v>
      </c>
      <c r="E17" s="13">
        <v>148369382</v>
      </c>
      <c r="G17" s="13">
        <f t="shared" si="0"/>
        <v>687516522</v>
      </c>
      <c r="I17" s="29">
        <v>99.9</v>
      </c>
      <c r="J17" s="13"/>
      <c r="K17" s="13">
        <f t="shared" si="1"/>
        <v>688204726.7267267</v>
      </c>
    </row>
    <row r="18" spans="1:11" s="4" customFormat="1" ht="12.75">
      <c r="A18" s="3" t="s">
        <v>19</v>
      </c>
      <c r="B18" s="6"/>
      <c r="C18" s="13">
        <v>64159115</v>
      </c>
      <c r="E18" s="13">
        <v>37359929</v>
      </c>
      <c r="G18" s="13">
        <f t="shared" si="0"/>
        <v>101519044</v>
      </c>
      <c r="I18" s="29">
        <v>94.8</v>
      </c>
      <c r="J18" s="13"/>
      <c r="K18" s="13">
        <f t="shared" si="1"/>
        <v>107087599.15611815</v>
      </c>
    </row>
    <row r="19" spans="1:11" s="4" customFormat="1" ht="12.75">
      <c r="A19" s="3" t="s">
        <v>20</v>
      </c>
      <c r="B19" s="6"/>
      <c r="C19" s="13">
        <v>15831321</v>
      </c>
      <c r="E19" s="13">
        <v>22107199</v>
      </c>
      <c r="G19" s="13">
        <f t="shared" si="0"/>
        <v>37938520</v>
      </c>
      <c r="I19" s="29">
        <v>93.7</v>
      </c>
      <c r="J19" s="13"/>
      <c r="K19" s="13">
        <f t="shared" si="1"/>
        <v>40489348.98612593</v>
      </c>
    </row>
    <row r="20" spans="1:11" s="4" customFormat="1" ht="6" customHeight="1">
      <c r="A20" s="6"/>
      <c r="B20" s="6"/>
      <c r="C20" s="13"/>
      <c r="E20" s="13" t="s">
        <v>76</v>
      </c>
      <c r="G20" s="13"/>
      <c r="I20" s="29" t="s">
        <v>76</v>
      </c>
      <c r="J20" s="13"/>
      <c r="K20" s="13"/>
    </row>
    <row r="21" spans="1:11" s="4" customFormat="1" ht="12.75">
      <c r="A21" s="3" t="s">
        <v>21</v>
      </c>
      <c r="B21" s="6"/>
      <c r="C21" s="13">
        <v>196916798</v>
      </c>
      <c r="E21" s="13">
        <v>98664868</v>
      </c>
      <c r="G21" s="13">
        <f t="shared" si="0"/>
        <v>295581666</v>
      </c>
      <c r="I21" s="29">
        <v>89.5</v>
      </c>
      <c r="J21" s="13"/>
      <c r="K21" s="13">
        <f t="shared" si="1"/>
        <v>330258844.6927374</v>
      </c>
    </row>
    <row r="22" spans="1:11" s="4" customFormat="1" ht="12.75">
      <c r="A22" s="3" t="s">
        <v>22</v>
      </c>
      <c r="B22" s="6"/>
      <c r="C22" s="13">
        <v>8617873</v>
      </c>
      <c r="E22" s="13">
        <v>8989916</v>
      </c>
      <c r="G22" s="13">
        <f t="shared" si="0"/>
        <v>17607789</v>
      </c>
      <c r="I22" s="29">
        <v>91.5</v>
      </c>
      <c r="J22" s="13"/>
      <c r="K22" s="13">
        <f t="shared" si="1"/>
        <v>19243485.245901637</v>
      </c>
    </row>
    <row r="23" spans="1:11" s="4" customFormat="1" ht="12.75">
      <c r="A23" s="3" t="s">
        <v>23</v>
      </c>
      <c r="B23" s="6"/>
      <c r="C23" s="13">
        <v>474639570</v>
      </c>
      <c r="E23" s="13">
        <v>84689105</v>
      </c>
      <c r="G23" s="13">
        <f t="shared" si="0"/>
        <v>559328675</v>
      </c>
      <c r="I23" s="29">
        <v>94.7</v>
      </c>
      <c r="J23" s="13"/>
      <c r="K23" s="13">
        <f t="shared" si="1"/>
        <v>590632180.5702217</v>
      </c>
    </row>
    <row r="24" spans="1:11" s="4" customFormat="1" ht="12.75">
      <c r="A24" s="3" t="s">
        <v>24</v>
      </c>
      <c r="B24" s="6"/>
      <c r="C24" s="13">
        <v>323585668</v>
      </c>
      <c r="E24" s="13">
        <v>75223452</v>
      </c>
      <c r="G24" s="13">
        <f t="shared" si="0"/>
        <v>398809120</v>
      </c>
      <c r="I24" s="29">
        <v>98.9</v>
      </c>
      <c r="J24" s="13"/>
      <c r="K24" s="13">
        <f t="shared" si="1"/>
        <v>403244812.942366</v>
      </c>
    </row>
    <row r="25" spans="1:11" s="4" customFormat="1" ht="12.75">
      <c r="A25" s="69" t="s">
        <v>73</v>
      </c>
      <c r="B25" s="6"/>
      <c r="C25" s="13">
        <v>78747308</v>
      </c>
      <c r="E25" s="13">
        <v>90363036</v>
      </c>
      <c r="G25" s="13">
        <f t="shared" si="0"/>
        <v>169110344</v>
      </c>
      <c r="I25" s="29">
        <v>93.5</v>
      </c>
      <c r="J25" s="13"/>
      <c r="K25" s="13">
        <f t="shared" si="1"/>
        <v>180866678.0748663</v>
      </c>
    </row>
    <row r="26" spans="1:11" s="4" customFormat="1" ht="6" customHeight="1">
      <c r="A26" s="6"/>
      <c r="B26" s="6"/>
      <c r="C26" s="13"/>
      <c r="E26" s="13" t="s">
        <v>76</v>
      </c>
      <c r="G26" s="13"/>
      <c r="I26" s="29" t="s">
        <v>76</v>
      </c>
      <c r="J26" s="13"/>
      <c r="K26" s="13"/>
    </row>
    <row r="27" spans="1:11" s="4" customFormat="1" ht="12.75">
      <c r="A27" s="3" t="s">
        <v>25</v>
      </c>
      <c r="B27" s="6"/>
      <c r="C27" s="13">
        <v>44811025</v>
      </c>
      <c r="E27" s="13">
        <v>50218494</v>
      </c>
      <c r="G27" s="13">
        <f t="shared" si="0"/>
        <v>95029519</v>
      </c>
      <c r="I27" s="29">
        <v>99.3</v>
      </c>
      <c r="J27" s="13"/>
      <c r="K27" s="13">
        <f t="shared" si="1"/>
        <v>95699414.90433031</v>
      </c>
    </row>
    <row r="28" spans="1:11" s="4" customFormat="1" ht="12.75">
      <c r="A28" s="3" t="s">
        <v>26</v>
      </c>
      <c r="B28" s="6"/>
      <c r="C28" s="13">
        <v>11750594959</v>
      </c>
      <c r="E28" s="13">
        <v>5919883367</v>
      </c>
      <c r="G28" s="13">
        <f t="shared" si="0"/>
        <v>17670478326</v>
      </c>
      <c r="I28" s="29">
        <v>98.2</v>
      </c>
      <c r="J28" s="13"/>
      <c r="K28" s="13">
        <f t="shared" si="1"/>
        <v>17994377114.05295</v>
      </c>
    </row>
    <row r="29" spans="1:11" s="4" customFormat="1" ht="12.75">
      <c r="A29" s="3" t="s">
        <v>45</v>
      </c>
      <c r="B29" s="6"/>
      <c r="C29" s="13">
        <v>413465977</v>
      </c>
      <c r="E29" s="13">
        <v>267329487</v>
      </c>
      <c r="G29" s="13">
        <f t="shared" si="0"/>
        <v>680795464</v>
      </c>
      <c r="I29" s="29">
        <v>96.9</v>
      </c>
      <c r="J29" s="13"/>
      <c r="K29" s="13">
        <f t="shared" si="1"/>
        <v>702575298.2456139</v>
      </c>
    </row>
    <row r="30" spans="1:11" s="4" customFormat="1" ht="12.75">
      <c r="A30" s="3" t="s">
        <v>27</v>
      </c>
      <c r="B30" s="6"/>
      <c r="C30" s="13">
        <v>111185008</v>
      </c>
      <c r="E30" s="13">
        <v>267113054</v>
      </c>
      <c r="G30" s="13">
        <f t="shared" si="0"/>
        <v>378298062</v>
      </c>
      <c r="I30" s="29">
        <v>96</v>
      </c>
      <c r="J30" s="13"/>
      <c r="K30" s="13">
        <f t="shared" si="1"/>
        <v>394060481.25</v>
      </c>
    </row>
    <row r="31" spans="1:11" s="4" customFormat="1" ht="12.75">
      <c r="A31" s="69" t="s">
        <v>70</v>
      </c>
      <c r="B31" s="6"/>
      <c r="C31" s="13">
        <v>374547056</v>
      </c>
      <c r="E31" s="13">
        <v>292519361</v>
      </c>
      <c r="G31" s="13">
        <f t="shared" si="0"/>
        <v>667066417</v>
      </c>
      <c r="I31" s="29">
        <v>100</v>
      </c>
      <c r="J31" s="13"/>
      <c r="K31" s="13">
        <f t="shared" si="1"/>
        <v>667066417</v>
      </c>
    </row>
    <row r="32" spans="1:11" s="4" customFormat="1" ht="6" customHeight="1">
      <c r="A32" s="6"/>
      <c r="B32" s="6"/>
      <c r="C32" s="13"/>
      <c r="E32" s="13" t="s">
        <v>76</v>
      </c>
      <c r="G32" s="13"/>
      <c r="I32" s="29" t="s">
        <v>76</v>
      </c>
      <c r="J32" s="13"/>
      <c r="K32" s="13"/>
    </row>
    <row r="33" spans="1:11" s="4" customFormat="1" ht="12.75">
      <c r="A33" s="3" t="s">
        <v>28</v>
      </c>
      <c r="B33" s="6"/>
      <c r="C33" s="13">
        <v>234740227</v>
      </c>
      <c r="E33" s="13">
        <v>661648414</v>
      </c>
      <c r="G33" s="13">
        <f t="shared" si="0"/>
        <v>896388641</v>
      </c>
      <c r="I33" s="29">
        <v>95.3</v>
      </c>
      <c r="J33" s="13"/>
      <c r="K33" s="13">
        <f t="shared" si="1"/>
        <v>940596685.204617</v>
      </c>
    </row>
    <row r="34" spans="1:11" s="4" customFormat="1" ht="12.75">
      <c r="A34" s="3" t="s">
        <v>29</v>
      </c>
      <c r="B34" s="6"/>
      <c r="C34" s="13">
        <v>17175872</v>
      </c>
      <c r="E34" s="13">
        <v>86708308</v>
      </c>
      <c r="G34" s="13">
        <f t="shared" si="0"/>
        <v>103884180</v>
      </c>
      <c r="I34" s="29">
        <v>96.7</v>
      </c>
      <c r="J34" s="13"/>
      <c r="K34" s="13">
        <f t="shared" si="1"/>
        <v>107429348.50051706</v>
      </c>
    </row>
    <row r="35" spans="1:11" s="4" customFormat="1" ht="12.75">
      <c r="A35" s="3" t="s">
        <v>30</v>
      </c>
      <c r="B35" s="6"/>
      <c r="C35" s="13">
        <v>103800610</v>
      </c>
      <c r="E35" s="13">
        <v>34268777</v>
      </c>
      <c r="G35" s="13">
        <f t="shared" si="0"/>
        <v>138069387</v>
      </c>
      <c r="I35" s="29">
        <v>90.3</v>
      </c>
      <c r="J35" s="13"/>
      <c r="K35" s="13">
        <f t="shared" si="1"/>
        <v>152900760.79734218</v>
      </c>
    </row>
    <row r="36" spans="1:11" s="4" customFormat="1" ht="12.75">
      <c r="A36" s="3" t="s">
        <v>31</v>
      </c>
      <c r="B36" s="6"/>
      <c r="C36" s="13">
        <v>90775754</v>
      </c>
      <c r="E36" s="13">
        <v>38880506</v>
      </c>
      <c r="G36" s="13">
        <f t="shared" si="0"/>
        <v>129656260</v>
      </c>
      <c r="I36" s="29">
        <v>95.3</v>
      </c>
      <c r="J36" s="13"/>
      <c r="K36" s="13">
        <f t="shared" si="1"/>
        <v>136050640.08394545</v>
      </c>
    </row>
    <row r="37" spans="1:11" s="4" customFormat="1" ht="12.75">
      <c r="A37" s="69" t="s">
        <v>71</v>
      </c>
      <c r="B37" s="6"/>
      <c r="C37" s="13">
        <v>43651926.04</v>
      </c>
      <c r="E37" s="13">
        <v>20299577</v>
      </c>
      <c r="G37" s="13">
        <f t="shared" si="0"/>
        <v>63951503.04</v>
      </c>
      <c r="I37" s="29">
        <v>88.2</v>
      </c>
      <c r="J37" s="13"/>
      <c r="K37" s="13">
        <f t="shared" si="1"/>
        <v>72507373.06122449</v>
      </c>
    </row>
    <row r="38" spans="1:11" s="4" customFormat="1" ht="6" customHeight="1">
      <c r="A38" s="6"/>
      <c r="B38" s="6"/>
      <c r="C38" s="13"/>
      <c r="E38" s="13" t="s">
        <v>76</v>
      </c>
      <c r="G38" s="13"/>
      <c r="I38" s="29" t="s">
        <v>76</v>
      </c>
      <c r="J38" s="13"/>
      <c r="K38" s="13"/>
    </row>
    <row r="39" spans="1:11" s="4" customFormat="1" ht="12.75">
      <c r="A39" s="3" t="s">
        <v>32</v>
      </c>
      <c r="B39" s="6"/>
      <c r="C39" s="13">
        <v>45156298</v>
      </c>
      <c r="E39" s="13">
        <v>7100134</v>
      </c>
      <c r="G39" s="13">
        <f t="shared" si="0"/>
        <v>52256432</v>
      </c>
      <c r="I39" s="29">
        <v>78.6</v>
      </c>
      <c r="J39" s="13"/>
      <c r="K39" s="13">
        <f t="shared" si="1"/>
        <v>66484010.17811705</v>
      </c>
    </row>
    <row r="40" spans="1:11" s="4" customFormat="1" ht="12.75">
      <c r="A40" s="3" t="s">
        <v>33</v>
      </c>
      <c r="B40" s="6"/>
      <c r="C40" s="13">
        <v>2398394916</v>
      </c>
      <c r="E40" s="13">
        <v>908773818</v>
      </c>
      <c r="G40" s="13">
        <f t="shared" si="0"/>
        <v>3307168734</v>
      </c>
      <c r="I40" s="29">
        <v>94.4</v>
      </c>
      <c r="J40" s="13"/>
      <c r="K40" s="13">
        <f t="shared" si="1"/>
        <v>3503356709.7457623</v>
      </c>
    </row>
    <row r="41" spans="1:11" s="4" customFormat="1" ht="12.75">
      <c r="A41" s="3" t="s">
        <v>34</v>
      </c>
      <c r="B41" s="6"/>
      <c r="C41" s="13">
        <v>75770075</v>
      </c>
      <c r="E41" s="13">
        <v>3810950</v>
      </c>
      <c r="G41" s="13">
        <f t="shared" si="0"/>
        <v>79581025</v>
      </c>
      <c r="I41" s="29">
        <v>92.9</v>
      </c>
      <c r="J41" s="13"/>
      <c r="K41" s="13">
        <f t="shared" si="1"/>
        <v>85663105.48977394</v>
      </c>
    </row>
    <row r="42" spans="1:11" s="4" customFormat="1" ht="12.75">
      <c r="A42" s="3" t="s">
        <v>35</v>
      </c>
      <c r="B42" s="6"/>
      <c r="C42" s="13">
        <v>708485123</v>
      </c>
      <c r="E42" s="13">
        <v>380487000</v>
      </c>
      <c r="G42" s="13">
        <f t="shared" si="0"/>
        <v>1088972123</v>
      </c>
      <c r="I42" s="29">
        <v>100</v>
      </c>
      <c r="J42" s="13"/>
      <c r="K42" s="13">
        <f t="shared" si="1"/>
        <v>1088972123</v>
      </c>
    </row>
    <row r="43" spans="1:11" s="4" customFormat="1" ht="12.75">
      <c r="A43" s="3" t="s">
        <v>36</v>
      </c>
      <c r="B43" s="6"/>
      <c r="C43" s="13">
        <v>39436396</v>
      </c>
      <c r="E43" s="13">
        <v>67606939</v>
      </c>
      <c r="G43" s="13">
        <f t="shared" si="0"/>
        <v>107043335</v>
      </c>
      <c r="I43" s="29">
        <v>88.6</v>
      </c>
      <c r="J43" s="13"/>
      <c r="K43" s="13">
        <f t="shared" si="1"/>
        <v>120816405.19187361</v>
      </c>
    </row>
    <row r="44" spans="1:11" s="4" customFormat="1" ht="6" customHeight="1">
      <c r="A44" s="6"/>
      <c r="B44" s="6"/>
      <c r="C44" s="13"/>
      <c r="E44" s="13" t="s">
        <v>76</v>
      </c>
      <c r="G44" s="13"/>
      <c r="I44" s="29" t="s">
        <v>76</v>
      </c>
      <c r="J44" s="13"/>
      <c r="K44" s="13"/>
    </row>
    <row r="45" spans="1:11" s="4" customFormat="1" ht="12.75">
      <c r="A45" s="3" t="s">
        <v>67</v>
      </c>
      <c r="B45" s="6"/>
      <c r="C45" s="13">
        <v>3204693329</v>
      </c>
      <c r="E45" s="13">
        <v>835558458</v>
      </c>
      <c r="G45" s="13">
        <f t="shared" si="0"/>
        <v>4040251787</v>
      </c>
      <c r="I45" s="29">
        <v>98.2</v>
      </c>
      <c r="J45" s="13"/>
      <c r="K45" s="13">
        <f t="shared" si="1"/>
        <v>4114309355.3971486</v>
      </c>
    </row>
    <row r="46" spans="1:11" s="4" customFormat="1" ht="12.75">
      <c r="A46" s="69" t="s">
        <v>72</v>
      </c>
      <c r="B46" s="6"/>
      <c r="C46" s="13">
        <v>1368870901</v>
      </c>
      <c r="E46" s="13">
        <v>787151482</v>
      </c>
      <c r="G46" s="13">
        <f t="shared" si="0"/>
        <v>2156022383</v>
      </c>
      <c r="I46" s="29">
        <v>88.7</v>
      </c>
      <c r="J46" s="13"/>
      <c r="K46" s="13">
        <f t="shared" si="1"/>
        <v>2430690397.970688</v>
      </c>
    </row>
    <row r="47" spans="1:11" s="4" customFormat="1" ht="12.75">
      <c r="A47" s="3" t="s">
        <v>37</v>
      </c>
      <c r="B47" s="6"/>
      <c r="C47" s="13">
        <v>63848936</v>
      </c>
      <c r="E47" s="13">
        <v>145817447</v>
      </c>
      <c r="G47" s="13">
        <f t="shared" si="0"/>
        <v>209666383</v>
      </c>
      <c r="I47" s="29">
        <v>82.6</v>
      </c>
      <c r="J47" s="13"/>
      <c r="K47" s="13">
        <f t="shared" si="1"/>
        <v>253833393.46246976</v>
      </c>
    </row>
    <row r="48" spans="1:11" s="4" customFormat="1" ht="12.75">
      <c r="A48" s="3" t="s">
        <v>38</v>
      </c>
      <c r="B48" s="6"/>
      <c r="C48" s="13">
        <v>708551140</v>
      </c>
      <c r="E48" s="13">
        <v>365515819</v>
      </c>
      <c r="G48" s="13">
        <f t="shared" si="0"/>
        <v>1074066959</v>
      </c>
      <c r="I48" s="29">
        <v>96.9</v>
      </c>
      <c r="J48" s="13"/>
      <c r="K48" s="13">
        <f t="shared" si="1"/>
        <v>1108428234.2621257</v>
      </c>
    </row>
    <row r="49" spans="1:11" s="4" customFormat="1" ht="12.75">
      <c r="A49" s="3" t="s">
        <v>39</v>
      </c>
      <c r="B49" s="6"/>
      <c r="C49" s="13">
        <v>9545280</v>
      </c>
      <c r="E49" s="13">
        <v>5712943</v>
      </c>
      <c r="G49" s="13">
        <f t="shared" si="0"/>
        <v>15258223</v>
      </c>
      <c r="I49" s="29">
        <v>94.5</v>
      </c>
      <c r="J49" s="13"/>
      <c r="K49" s="13">
        <f t="shared" si="1"/>
        <v>16146267.724867726</v>
      </c>
    </row>
    <row r="50" spans="1:11" s="4" customFormat="1" ht="6" customHeight="1">
      <c r="A50" s="6"/>
      <c r="B50" s="6"/>
      <c r="C50" s="13"/>
      <c r="E50" s="13" t="s">
        <v>76</v>
      </c>
      <c r="G50" s="13"/>
      <c r="I50" s="29" t="s">
        <v>76</v>
      </c>
      <c r="J50" s="13"/>
      <c r="K50" s="13"/>
    </row>
    <row r="51" spans="1:11" s="4" customFormat="1" ht="12.75">
      <c r="A51" s="3" t="s">
        <v>40</v>
      </c>
      <c r="B51" s="6"/>
      <c r="C51" s="13">
        <v>138589734</v>
      </c>
      <c r="E51" s="13">
        <v>251765224</v>
      </c>
      <c r="G51" s="13">
        <f t="shared" si="0"/>
        <v>390354958</v>
      </c>
      <c r="I51" s="29">
        <v>93.2</v>
      </c>
      <c r="J51" s="13"/>
      <c r="K51" s="13">
        <f t="shared" si="1"/>
        <v>418835791.84549356</v>
      </c>
    </row>
    <row r="52" spans="1:11" s="4" customFormat="1" ht="12.75">
      <c r="A52" s="3" t="s">
        <v>41</v>
      </c>
      <c r="B52" s="6"/>
      <c r="C52" s="13">
        <v>605594390</v>
      </c>
      <c r="E52" s="13">
        <v>485874771</v>
      </c>
      <c r="G52" s="13">
        <f t="shared" si="0"/>
        <v>1091469161</v>
      </c>
      <c r="I52" s="29">
        <v>94.7</v>
      </c>
      <c r="J52" s="13"/>
      <c r="K52" s="13">
        <f t="shared" si="1"/>
        <v>1152554552.2703273</v>
      </c>
    </row>
    <row r="53" spans="1:11" s="4" customFormat="1" ht="12.75">
      <c r="A53" s="3" t="s">
        <v>42</v>
      </c>
      <c r="B53" s="6"/>
      <c r="C53" s="13">
        <v>96424040</v>
      </c>
      <c r="E53" s="13">
        <v>152459161</v>
      </c>
      <c r="G53" s="13">
        <f t="shared" si="0"/>
        <v>248883201</v>
      </c>
      <c r="I53" s="29">
        <v>79.5</v>
      </c>
      <c r="J53" s="13"/>
      <c r="K53" s="13">
        <f t="shared" si="1"/>
        <v>313060630.1886792</v>
      </c>
    </row>
    <row r="54" spans="1:11" s="4" customFormat="1" ht="12.75">
      <c r="A54" s="3" t="s">
        <v>43</v>
      </c>
      <c r="B54" s="6"/>
      <c r="C54" s="13">
        <v>842166483</v>
      </c>
      <c r="E54" s="13">
        <v>296370453</v>
      </c>
      <c r="G54" s="13">
        <f t="shared" si="0"/>
        <v>1138536936</v>
      </c>
      <c r="I54" s="29">
        <v>89.3</v>
      </c>
      <c r="J54" s="13"/>
      <c r="K54" s="13">
        <f t="shared" si="1"/>
        <v>1274957375.1399777</v>
      </c>
    </row>
    <row r="55" spans="1:11" s="4" customFormat="1" ht="6" customHeight="1">
      <c r="A55" s="6"/>
      <c r="B55" s="6"/>
      <c r="C55" s="13"/>
      <c r="E55" s="13"/>
      <c r="G55" s="13"/>
      <c r="I55" s="29"/>
      <c r="J55" s="13"/>
      <c r="K55" s="13"/>
    </row>
    <row r="56" spans="1:11" s="4" customFormat="1" ht="12.75">
      <c r="A56" s="9" t="s">
        <v>44</v>
      </c>
      <c r="B56" s="5"/>
      <c r="C56" s="18">
        <f>SUM(C9:C54)</f>
        <v>27313885328.04</v>
      </c>
      <c r="D56" s="18"/>
      <c r="E56" s="18">
        <f>SUM(E9:E54)</f>
        <v>13924323982</v>
      </c>
      <c r="F56" s="18"/>
      <c r="G56" s="18">
        <f>SUM(G9:G54)</f>
        <v>41238209310.04</v>
      </c>
      <c r="H56" s="18"/>
      <c r="I56" s="30">
        <v>95.9</v>
      </c>
      <c r="J56" s="18"/>
      <c r="K56" s="18">
        <f>SUM(K9:K54)</f>
        <v>42990064811.46139</v>
      </c>
    </row>
    <row r="57" spans="1:11" s="4" customFormat="1" ht="12.75">
      <c r="A57" s="58"/>
      <c r="B57" s="59"/>
      <c r="C57" s="60"/>
      <c r="D57" s="60"/>
      <c r="E57" s="60"/>
      <c r="F57" s="60"/>
      <c r="G57" s="60"/>
      <c r="H57" s="60"/>
      <c r="I57" s="62"/>
      <c r="J57" s="60"/>
      <c r="K57" s="60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2.75">
      <c r="A59" s="21"/>
      <c r="B59" s="21"/>
      <c r="C59" s="23"/>
      <c r="D59" s="23"/>
      <c r="E59" s="23"/>
      <c r="F59" s="23"/>
      <c r="G59" s="23"/>
      <c r="H59" s="23"/>
      <c r="I59" s="23"/>
      <c r="J59" s="23"/>
      <c r="K59" s="23"/>
    </row>
  </sheetData>
  <mergeCells count="5">
    <mergeCell ref="C6:G6"/>
    <mergeCell ref="I1:K1"/>
    <mergeCell ref="A2:K2"/>
    <mergeCell ref="A3:K3"/>
    <mergeCell ref="C5:G5"/>
  </mergeCells>
  <printOptions/>
  <pageMargins left="0.75" right="0.75" top="0.5" bottom="0.5" header="0.5" footer="0.4"/>
  <pageSetup horizontalDpi="600" verticalDpi="600" orientation="portrait" r:id="rId1"/>
  <headerFooter alignWithMargins="0">
    <oddFooter>&amp;C&amp;"Times New Roman,Regular"44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2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22" customWidth="1"/>
    <col min="2" max="2" width="0.9921875" style="22" customWidth="1"/>
    <col min="3" max="3" width="6.28125" style="22" customWidth="1"/>
    <col min="4" max="4" width="1.28515625" style="22" customWidth="1"/>
    <col min="5" max="5" width="16.8515625" style="22" customWidth="1"/>
    <col min="6" max="6" width="1.421875" style="22" customWidth="1"/>
    <col min="7" max="7" width="15.140625" style="22" customWidth="1"/>
    <col min="8" max="8" width="1.421875" style="22" customWidth="1"/>
    <col min="9" max="9" width="8.28125" style="22" customWidth="1"/>
    <col min="10" max="10" width="1.421875" style="22" customWidth="1"/>
    <col min="11" max="11" width="16.8515625" style="22" customWidth="1"/>
    <col min="12" max="12" width="0.85546875" style="22" customWidth="1"/>
    <col min="13" max="13" width="8.00390625" style="22" customWidth="1"/>
    <col min="14" max="14" width="2.28125" style="22" customWidth="1"/>
    <col min="15" max="15" width="4.28125" style="22" customWidth="1"/>
    <col min="16" max="16" width="14.8515625" style="22" customWidth="1"/>
    <col min="17" max="17" width="9.140625" style="22" customWidth="1"/>
    <col min="18" max="18" width="11.7109375" style="22" bestFit="1" customWidth="1"/>
    <col min="19" max="16384" width="9.140625" style="22" customWidth="1"/>
  </cols>
  <sheetData>
    <row r="1" spans="1:14" s="1" customFormat="1" ht="18.75" customHeight="1">
      <c r="A1" s="72" t="s">
        <v>69</v>
      </c>
      <c r="B1" s="46"/>
      <c r="C1" s="47"/>
      <c r="D1" s="46"/>
      <c r="E1" s="46"/>
      <c r="F1" s="46"/>
      <c r="G1" s="46"/>
      <c r="H1" s="46"/>
      <c r="I1" s="46"/>
      <c r="J1" s="46"/>
      <c r="K1" s="46"/>
      <c r="L1" s="47"/>
      <c r="M1" s="87" t="s">
        <v>51</v>
      </c>
      <c r="N1" s="87"/>
    </row>
    <row r="2" spans="1:14" s="1" customFormat="1" ht="23.25" customHeight="1">
      <c r="A2" s="80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" customFormat="1" ht="18.75" customHeight="1">
      <c r="A3" s="80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4" customFormat="1" ht="6" customHeight="1">
      <c r="A4" s="25"/>
      <c r="B4" s="25"/>
      <c r="C4" s="5"/>
      <c r="D4" s="5"/>
      <c r="E4" s="5"/>
      <c r="F4" s="5"/>
      <c r="G4" s="5"/>
      <c r="H4" s="5"/>
      <c r="I4" s="5"/>
      <c r="J4" s="5"/>
      <c r="K4" s="5"/>
      <c r="L4" s="5"/>
      <c r="M4" s="31"/>
      <c r="N4" s="5"/>
    </row>
    <row r="5" spans="1:14" s="4" customFormat="1" ht="12.75">
      <c r="A5" s="6"/>
      <c r="B5" s="6"/>
      <c r="C5" s="6"/>
      <c r="D5" s="6"/>
      <c r="E5" s="6"/>
      <c r="F5" s="6"/>
      <c r="G5" s="6"/>
      <c r="H5" s="6"/>
      <c r="I5" s="56" t="s">
        <v>79</v>
      </c>
      <c r="J5" s="6"/>
      <c r="K5" s="8" t="s">
        <v>74</v>
      </c>
      <c r="L5" s="6"/>
      <c r="M5" s="32"/>
      <c r="N5" s="6"/>
    </row>
    <row r="6" spans="1:14" s="4" customFormat="1" ht="12" customHeight="1">
      <c r="A6" s="6"/>
      <c r="B6" s="6" t="s">
        <v>52</v>
      </c>
      <c r="C6" s="8"/>
      <c r="D6" s="8"/>
      <c r="E6" s="8" t="s">
        <v>53</v>
      </c>
      <c r="F6" s="6"/>
      <c r="G6" s="56" t="s">
        <v>78</v>
      </c>
      <c r="H6" s="8"/>
      <c r="I6" s="8" t="s">
        <v>54</v>
      </c>
      <c r="J6" s="6"/>
      <c r="K6" s="8" t="s">
        <v>55</v>
      </c>
      <c r="L6" s="6"/>
      <c r="M6" s="85" t="s">
        <v>56</v>
      </c>
      <c r="N6" s="85"/>
    </row>
    <row r="7" spans="1:14" s="4" customFormat="1" ht="12" customHeight="1">
      <c r="A7" s="6"/>
      <c r="B7" s="6"/>
      <c r="C7" s="8" t="s">
        <v>57</v>
      </c>
      <c r="D7" s="8"/>
      <c r="E7" s="8" t="s">
        <v>55</v>
      </c>
      <c r="F7" s="6"/>
      <c r="G7" s="8" t="s">
        <v>3</v>
      </c>
      <c r="H7" s="8"/>
      <c r="I7" s="8" t="s">
        <v>58</v>
      </c>
      <c r="J7" s="6"/>
      <c r="K7" s="8" t="s">
        <v>59</v>
      </c>
      <c r="L7" s="6"/>
      <c r="M7" s="85" t="s">
        <v>60</v>
      </c>
      <c r="N7" s="85"/>
    </row>
    <row r="8" spans="1:14" s="4" customFormat="1" ht="13.5" customHeight="1">
      <c r="A8" s="9" t="s">
        <v>5</v>
      </c>
      <c r="B8" s="9"/>
      <c r="C8" s="7" t="s">
        <v>9</v>
      </c>
      <c r="D8" s="7"/>
      <c r="E8" s="7" t="s">
        <v>59</v>
      </c>
      <c r="F8" s="5"/>
      <c r="G8" s="7" t="s">
        <v>65</v>
      </c>
      <c r="H8" s="7"/>
      <c r="I8" s="7" t="s">
        <v>66</v>
      </c>
      <c r="J8" s="5"/>
      <c r="K8" s="7" t="s">
        <v>61</v>
      </c>
      <c r="L8" s="5"/>
      <c r="M8" s="86" t="s">
        <v>62</v>
      </c>
      <c r="N8" s="86"/>
    </row>
    <row r="9" spans="1:14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32"/>
      <c r="N9" s="6"/>
    </row>
    <row r="10" spans="1:18" s="4" customFormat="1" ht="12.75">
      <c r="A10" s="3" t="s">
        <v>11</v>
      </c>
      <c r="B10" s="3"/>
      <c r="C10" s="17">
        <v>94.03947769451551</v>
      </c>
      <c r="D10" s="33"/>
      <c r="E10" s="27">
        <v>1458876486.3801577</v>
      </c>
      <c r="F10" s="28"/>
      <c r="G10" s="27">
        <v>2558157.183964658</v>
      </c>
      <c r="H10" s="27"/>
      <c r="I10" s="50">
        <v>1.865</v>
      </c>
      <c r="J10" s="6"/>
      <c r="K10" s="27">
        <v>1371919828</v>
      </c>
      <c r="L10" s="6"/>
      <c r="M10" s="34">
        <f>(K10/K$57)*100</f>
        <v>0.14920192904595525</v>
      </c>
      <c r="N10" s="6" t="s">
        <v>63</v>
      </c>
      <c r="P10" s="14"/>
      <c r="Q10" s="53"/>
      <c r="R10" s="53"/>
    </row>
    <row r="11" spans="1:18" s="4" customFormat="1" ht="12.75">
      <c r="A11" s="3" t="s">
        <v>12</v>
      </c>
      <c r="B11" s="3"/>
      <c r="C11" s="17">
        <v>79.9352831623364</v>
      </c>
      <c r="D11" s="33"/>
      <c r="E11" s="13">
        <v>1617444552.45664</v>
      </c>
      <c r="F11" s="13"/>
      <c r="G11" s="13">
        <v>2836208.1644060775</v>
      </c>
      <c r="H11" s="13"/>
      <c r="I11" s="50">
        <v>2.194</v>
      </c>
      <c r="J11" s="6"/>
      <c r="K11" s="13">
        <v>1292908883</v>
      </c>
      <c r="L11" s="6"/>
      <c r="M11" s="34">
        <f aca="true" t="shared" si="0" ref="M11:M55">(K11/K$57)*100</f>
        <v>0.14060916351465638</v>
      </c>
      <c r="N11" s="6"/>
      <c r="P11" s="14"/>
      <c r="Q11" s="53"/>
      <c r="R11" s="53"/>
    </row>
    <row r="12" spans="1:18" s="4" customFormat="1" ht="12.75">
      <c r="A12" s="3" t="s">
        <v>13</v>
      </c>
      <c r="B12" s="3"/>
      <c r="C12" s="35">
        <v>90.82688121217254</v>
      </c>
      <c r="D12" s="33"/>
      <c r="E12" s="13">
        <v>13963001111.283724</v>
      </c>
      <c r="F12" s="13"/>
      <c r="G12" s="13">
        <v>24484287.693995412</v>
      </c>
      <c r="H12" s="13"/>
      <c r="I12" s="50">
        <v>1.931</v>
      </c>
      <c r="J12" s="6"/>
      <c r="K12" s="13">
        <v>12682158433</v>
      </c>
      <c r="L12" s="6"/>
      <c r="M12" s="34">
        <f t="shared" si="0"/>
        <v>1.3792369379401002</v>
      </c>
      <c r="N12" s="6"/>
      <c r="P12" s="14"/>
      <c r="Q12" s="53"/>
      <c r="R12" s="53"/>
    </row>
    <row r="13" spans="1:18" s="4" customFormat="1" ht="12.75">
      <c r="A13" s="3" t="s">
        <v>14</v>
      </c>
      <c r="B13" s="3"/>
      <c r="C13" s="17">
        <v>71.43604204822473</v>
      </c>
      <c r="D13" s="33"/>
      <c r="E13" s="13">
        <v>12271154945.961687</v>
      </c>
      <c r="F13" s="13"/>
      <c r="G13" s="13">
        <v>21517615.42092279</v>
      </c>
      <c r="H13" s="13"/>
      <c r="I13" s="50">
        <v>2.455</v>
      </c>
      <c r="J13" s="6"/>
      <c r="K13" s="13">
        <v>8766027407</v>
      </c>
      <c r="L13" s="6"/>
      <c r="M13" s="34">
        <f t="shared" si="0"/>
        <v>0.9533415674156384</v>
      </c>
      <c r="N13" s="6"/>
      <c r="P13" s="14"/>
      <c r="Q13" s="53"/>
      <c r="R13" s="53"/>
    </row>
    <row r="14" spans="1:18" s="4" customFormat="1" ht="12.75">
      <c r="A14" s="3" t="s">
        <v>15</v>
      </c>
      <c r="B14" s="3"/>
      <c r="C14" s="17">
        <v>82.4505491030659</v>
      </c>
      <c r="D14" s="33"/>
      <c r="E14" s="13">
        <v>10421260054.022484</v>
      </c>
      <c r="F14" s="13"/>
      <c r="G14" s="13">
        <v>18273802.835296784</v>
      </c>
      <c r="H14" s="13"/>
      <c r="I14" s="50">
        <v>2.127</v>
      </c>
      <c r="J14" s="6"/>
      <c r="K14" s="13">
        <v>8592386138</v>
      </c>
      <c r="L14" s="6"/>
      <c r="M14" s="34">
        <f t="shared" si="0"/>
        <v>0.9344573645868506</v>
      </c>
      <c r="N14" s="6"/>
      <c r="P14" s="14"/>
      <c r="Q14" s="53"/>
      <c r="R14" s="53"/>
    </row>
    <row r="15" spans="1:18" s="4" customFormat="1" ht="6" customHeight="1">
      <c r="A15" s="6"/>
      <c r="B15" s="6"/>
      <c r="C15" s="17"/>
      <c r="D15" s="33"/>
      <c r="E15" s="13"/>
      <c r="F15" s="13"/>
      <c r="G15" s="13"/>
      <c r="H15" s="13"/>
      <c r="I15" s="50"/>
      <c r="J15" s="6"/>
      <c r="K15" s="13"/>
      <c r="L15" s="6"/>
      <c r="M15" s="34"/>
      <c r="N15" s="6"/>
      <c r="P15" s="14"/>
      <c r="Q15" s="53"/>
      <c r="R15" s="53"/>
    </row>
    <row r="16" spans="1:18" s="4" customFormat="1" ht="12.75">
      <c r="A16" s="3" t="s">
        <v>16</v>
      </c>
      <c r="B16" s="3"/>
      <c r="C16" s="17">
        <v>92.73473404531678</v>
      </c>
      <c r="D16" s="33"/>
      <c r="E16" s="13">
        <v>51217548516.16855</v>
      </c>
      <c r="F16" s="13"/>
      <c r="G16" s="13">
        <v>89810577.45799653</v>
      </c>
      <c r="H16" s="13"/>
      <c r="I16" s="50">
        <v>1.891</v>
      </c>
      <c r="J16" s="6"/>
      <c r="K16" s="13">
        <v>47496457401</v>
      </c>
      <c r="L16" s="6"/>
      <c r="M16" s="34">
        <f t="shared" si="0"/>
        <v>5.165435269937827</v>
      </c>
      <c r="N16" s="6"/>
      <c r="P16" s="14"/>
      <c r="Q16" s="53"/>
      <c r="R16" s="53"/>
    </row>
    <row r="17" spans="1:18" s="4" customFormat="1" ht="12.75">
      <c r="A17" s="3" t="s">
        <v>17</v>
      </c>
      <c r="B17" s="3"/>
      <c r="C17" s="17">
        <v>90.76107374578541</v>
      </c>
      <c r="D17" s="33"/>
      <c r="E17" s="13">
        <v>565619637.1562192</v>
      </c>
      <c r="F17" s="13"/>
      <c r="G17" s="13">
        <v>991820.7275880497</v>
      </c>
      <c r="H17" s="13"/>
      <c r="I17" s="50">
        <v>1.932</v>
      </c>
      <c r="J17" s="6"/>
      <c r="K17" s="13">
        <v>513362456</v>
      </c>
      <c r="L17" s="6"/>
      <c r="M17" s="34">
        <f t="shared" si="0"/>
        <v>0.05583028043747271</v>
      </c>
      <c r="N17" s="6"/>
      <c r="P17" s="14"/>
      <c r="Q17" s="53"/>
      <c r="R17" s="53"/>
    </row>
    <row r="18" spans="1:18" s="4" customFormat="1" ht="12.75">
      <c r="A18" s="3" t="s">
        <v>18</v>
      </c>
      <c r="B18" s="3"/>
      <c r="C18" s="17">
        <v>84.70560545887407</v>
      </c>
      <c r="D18" s="33"/>
      <c r="E18" s="13">
        <v>11086770138.913105</v>
      </c>
      <c r="F18" s="13"/>
      <c r="G18" s="13">
        <v>19440782.645142205</v>
      </c>
      <c r="H18" s="13"/>
      <c r="I18" s="50">
        <v>2.07</v>
      </c>
      <c r="J18" s="6"/>
      <c r="K18" s="13">
        <v>9391115772</v>
      </c>
      <c r="L18" s="6"/>
      <c r="M18" s="34">
        <f t="shared" si="0"/>
        <v>1.0213225003963533</v>
      </c>
      <c r="N18" s="6"/>
      <c r="P18" s="14"/>
      <c r="Q18" s="53"/>
      <c r="R18" s="53"/>
    </row>
    <row r="19" spans="1:18" s="4" customFormat="1" ht="12.75">
      <c r="A19" s="3" t="s">
        <v>19</v>
      </c>
      <c r="B19" s="3"/>
      <c r="C19" s="17">
        <v>92.5624278198045</v>
      </c>
      <c r="D19" s="33"/>
      <c r="E19" s="13">
        <v>3945380101.858821</v>
      </c>
      <c r="F19" s="13"/>
      <c r="G19" s="13">
        <v>6918270.700273199</v>
      </c>
      <c r="H19" s="13"/>
      <c r="I19" s="50">
        <v>1.894</v>
      </c>
      <c r="J19" s="6"/>
      <c r="K19" s="13">
        <v>3651939609</v>
      </c>
      <c r="L19" s="6"/>
      <c r="M19" s="34">
        <f t="shared" si="0"/>
        <v>0.39716346633495225</v>
      </c>
      <c r="N19" s="6"/>
      <c r="P19" s="14"/>
      <c r="Q19" s="53"/>
      <c r="R19" s="53"/>
    </row>
    <row r="20" spans="1:18" s="4" customFormat="1" ht="12.75">
      <c r="A20" s="3" t="s">
        <v>20</v>
      </c>
      <c r="B20" s="3"/>
      <c r="C20" s="17">
        <v>89.32525542486422</v>
      </c>
      <c r="D20" s="33"/>
      <c r="E20" s="13">
        <v>585078451.2333169</v>
      </c>
      <c r="F20" s="13"/>
      <c r="G20" s="13">
        <v>1025941.9883578861</v>
      </c>
      <c r="H20" s="13"/>
      <c r="I20" s="50">
        <v>1.963</v>
      </c>
      <c r="J20" s="6"/>
      <c r="K20" s="13">
        <v>522622821</v>
      </c>
      <c r="L20" s="6"/>
      <c r="M20" s="34">
        <f t="shared" si="0"/>
        <v>0.05683738325315535</v>
      </c>
      <c r="N20" s="6"/>
      <c r="P20" s="14"/>
      <c r="Q20" s="53"/>
      <c r="R20" s="53"/>
    </row>
    <row r="21" spans="1:18" s="4" customFormat="1" ht="6" customHeight="1">
      <c r="A21" s="6"/>
      <c r="B21" s="6"/>
      <c r="C21" s="17"/>
      <c r="D21" s="33"/>
      <c r="E21" s="13"/>
      <c r="F21" s="13"/>
      <c r="G21" s="13"/>
      <c r="H21" s="13"/>
      <c r="I21" s="50"/>
      <c r="J21" s="6"/>
      <c r="K21" s="13"/>
      <c r="L21" s="6"/>
      <c r="M21" s="34"/>
      <c r="N21" s="6"/>
      <c r="P21" s="14"/>
      <c r="Q21" s="53"/>
      <c r="R21" s="53"/>
    </row>
    <row r="22" spans="1:18" s="4" customFormat="1" ht="12.75">
      <c r="A22" s="3" t="s">
        <v>21</v>
      </c>
      <c r="B22" s="3"/>
      <c r="C22" s="17">
        <v>88.28471849343117</v>
      </c>
      <c r="D22" s="33"/>
      <c r="E22" s="13">
        <v>5067801382.107703</v>
      </c>
      <c r="F22" s="13"/>
      <c r="G22" s="13">
        <v>8886449.69850216</v>
      </c>
      <c r="H22" s="13"/>
      <c r="I22" s="50">
        <v>1.986</v>
      </c>
      <c r="J22" s="6"/>
      <c r="K22" s="13">
        <v>4474094184</v>
      </c>
      <c r="L22" s="6"/>
      <c r="M22" s="34">
        <f t="shared" si="0"/>
        <v>0.4865761609111236</v>
      </c>
      <c r="N22" s="6"/>
      <c r="P22" s="14"/>
      <c r="Q22" s="53"/>
      <c r="R22" s="53"/>
    </row>
    <row r="23" spans="1:18" s="4" customFormat="1" ht="12.75">
      <c r="A23" s="3" t="s">
        <v>22</v>
      </c>
      <c r="B23" s="3"/>
      <c r="C23" s="17">
        <v>95.30792460081216</v>
      </c>
      <c r="D23" s="33"/>
      <c r="E23" s="13">
        <v>206140548.98675847</v>
      </c>
      <c r="F23" s="13"/>
      <c r="G23" s="13">
        <v>361469.8922218965</v>
      </c>
      <c r="H23" s="13"/>
      <c r="I23" s="50">
        <v>1.84</v>
      </c>
      <c r="J23" s="6"/>
      <c r="K23" s="13">
        <v>196468279</v>
      </c>
      <c r="L23" s="6"/>
      <c r="M23" s="34">
        <f t="shared" si="0"/>
        <v>0.021366734137717367</v>
      </c>
      <c r="N23" s="6"/>
      <c r="P23" s="14"/>
      <c r="Q23" s="53"/>
      <c r="R23" s="53"/>
    </row>
    <row r="24" spans="1:18" s="4" customFormat="1" ht="12.75">
      <c r="A24" s="3" t="s">
        <v>23</v>
      </c>
      <c r="B24" s="3"/>
      <c r="C24" s="17">
        <v>86.28607328265636</v>
      </c>
      <c r="D24" s="33"/>
      <c r="E24" s="13">
        <v>7834079797.392652</v>
      </c>
      <c r="F24" s="13"/>
      <c r="G24" s="13">
        <v>13737151.637270354</v>
      </c>
      <c r="H24" s="13"/>
      <c r="I24" s="50">
        <v>2.032</v>
      </c>
      <c r="J24" s="6"/>
      <c r="K24" s="13">
        <v>6759719835</v>
      </c>
      <c r="L24" s="6"/>
      <c r="M24" s="34">
        <f t="shared" si="0"/>
        <v>0.7351473596401773</v>
      </c>
      <c r="N24" s="6"/>
      <c r="P24" s="14"/>
      <c r="Q24" s="53"/>
      <c r="R24" s="53"/>
    </row>
    <row r="25" spans="1:18" s="4" customFormat="1" ht="12.75">
      <c r="A25" s="3" t="s">
        <v>24</v>
      </c>
      <c r="B25" s="3"/>
      <c r="C25" s="17">
        <v>82.5894739266888</v>
      </c>
      <c r="D25" s="33"/>
      <c r="E25" s="13">
        <v>7797654967.165132</v>
      </c>
      <c r="F25" s="13"/>
      <c r="G25" s="13">
        <v>13673280.266396163</v>
      </c>
      <c r="H25" s="13"/>
      <c r="I25" s="50">
        <v>2.123</v>
      </c>
      <c r="J25" s="6"/>
      <c r="K25" s="13">
        <v>6440042216</v>
      </c>
      <c r="L25" s="6"/>
      <c r="M25" s="34">
        <f t="shared" si="0"/>
        <v>0.70038110256439</v>
      </c>
      <c r="N25" s="6"/>
      <c r="P25" s="14"/>
      <c r="Q25" s="53"/>
      <c r="R25" s="53"/>
    </row>
    <row r="26" spans="1:18" s="4" customFormat="1" ht="12.75">
      <c r="A26" s="69" t="s">
        <v>73</v>
      </c>
      <c r="B26" s="3"/>
      <c r="C26" s="17">
        <v>94.48854381297113</v>
      </c>
      <c r="D26" s="33"/>
      <c r="E26" s="13">
        <v>15787685520.402908</v>
      </c>
      <c r="F26" s="13"/>
      <c r="G26" s="13">
        <v>27683893.399642654</v>
      </c>
      <c r="H26" s="13"/>
      <c r="I26" s="50">
        <v>1.856</v>
      </c>
      <c r="J26" s="6"/>
      <c r="K26" s="13">
        <v>14917554150</v>
      </c>
      <c r="L26" s="6"/>
      <c r="M26" s="34">
        <f t="shared" si="0"/>
        <v>1.6223454245662343</v>
      </c>
      <c r="N26" s="6"/>
      <c r="P26" s="14"/>
      <c r="Q26" s="53"/>
      <c r="R26" s="53"/>
    </row>
    <row r="27" spans="1:18" s="4" customFormat="1" ht="6" customHeight="1">
      <c r="A27" s="6"/>
      <c r="B27" s="6"/>
      <c r="C27" s="17"/>
      <c r="D27" s="33"/>
      <c r="E27" s="13"/>
      <c r="F27" s="13"/>
      <c r="G27" s="13"/>
      <c r="H27" s="13"/>
      <c r="I27" s="50"/>
      <c r="J27" s="6"/>
      <c r="K27" s="13"/>
      <c r="L27" s="6"/>
      <c r="M27" s="34"/>
      <c r="N27" s="6"/>
      <c r="P27" s="14"/>
      <c r="Q27" s="53"/>
      <c r="R27" s="53"/>
    </row>
    <row r="28" spans="1:18" s="4" customFormat="1" ht="12.75">
      <c r="A28" s="3" t="s">
        <v>25</v>
      </c>
      <c r="B28" s="3"/>
      <c r="C28" s="17">
        <v>89.95864746374811</v>
      </c>
      <c r="D28" s="33"/>
      <c r="E28" s="13">
        <v>5730595498.423261</v>
      </c>
      <c r="F28" s="13"/>
      <c r="G28" s="13">
        <v>10048667.025309034</v>
      </c>
      <c r="H28" s="13"/>
      <c r="I28" s="50">
        <v>1.949</v>
      </c>
      <c r="J28" s="6"/>
      <c r="K28" s="13">
        <v>5155166202</v>
      </c>
      <c r="L28" s="6"/>
      <c r="M28" s="34">
        <f t="shared" si="0"/>
        <v>0.5606455466222117</v>
      </c>
      <c r="N28" s="6"/>
      <c r="P28" s="14"/>
      <c r="Q28" s="53"/>
      <c r="R28" s="53"/>
    </row>
    <row r="29" spans="1:18" s="4" customFormat="1" ht="12.75">
      <c r="A29" s="3" t="s">
        <v>26</v>
      </c>
      <c r="B29" s="3"/>
      <c r="C29" s="17">
        <v>89.6740065148562</v>
      </c>
      <c r="D29" s="33"/>
      <c r="E29" s="13">
        <v>428200980340.2568</v>
      </c>
      <c r="F29" s="13"/>
      <c r="G29" s="13">
        <v>750855486.5779731</v>
      </c>
      <c r="H29" s="13"/>
      <c r="I29" s="50">
        <v>1.955</v>
      </c>
      <c r="J29" s="6"/>
      <c r="K29" s="13">
        <v>383984975007</v>
      </c>
      <c r="L29" s="6"/>
      <c r="M29" s="34">
        <f t="shared" si="0"/>
        <v>41.75994677416916</v>
      </c>
      <c r="N29" s="6"/>
      <c r="P29" s="14"/>
      <c r="Q29" s="53"/>
      <c r="R29" s="53"/>
    </row>
    <row r="30" spans="1:18" s="4" customFormat="1" ht="12.75">
      <c r="A30" s="3" t="s">
        <v>45</v>
      </c>
      <c r="B30" s="3"/>
      <c r="C30" s="17">
        <v>86.20237019451629</v>
      </c>
      <c r="D30" s="33"/>
      <c r="E30" s="13">
        <v>37841890547.082825</v>
      </c>
      <c r="F30" s="13"/>
      <c r="G30" s="13">
        <v>66356202.9147671</v>
      </c>
      <c r="H30" s="13"/>
      <c r="I30" s="50">
        <v>2.034</v>
      </c>
      <c r="J30" s="6"/>
      <c r="K30" s="13">
        <v>32620606578</v>
      </c>
      <c r="L30" s="6"/>
      <c r="M30" s="34">
        <f t="shared" si="0"/>
        <v>3.5476252538619746</v>
      </c>
      <c r="N30" s="6"/>
      <c r="P30" s="14"/>
      <c r="Q30" s="53"/>
      <c r="R30" s="53"/>
    </row>
    <row r="31" spans="1:18" s="4" customFormat="1" ht="12.75">
      <c r="A31" s="3" t="s">
        <v>27</v>
      </c>
      <c r="B31" s="3"/>
      <c r="C31" s="17">
        <v>86.46334575373325</v>
      </c>
      <c r="D31" s="33"/>
      <c r="E31" s="13">
        <v>7064952268.211582</v>
      </c>
      <c r="F31" s="13"/>
      <c r="G31" s="13">
        <v>12388477.412599334</v>
      </c>
      <c r="H31" s="13"/>
      <c r="I31" s="50">
        <v>2.028</v>
      </c>
      <c r="J31" s="6"/>
      <c r="K31" s="13">
        <v>6108594107</v>
      </c>
      <c r="L31" s="6"/>
      <c r="M31" s="34">
        <f t="shared" si="0"/>
        <v>0.664334756245796</v>
      </c>
      <c r="N31" s="6"/>
      <c r="P31" s="14"/>
      <c r="Q31" s="53"/>
      <c r="R31" s="53"/>
    </row>
    <row r="32" spans="1:18" s="4" customFormat="1" ht="12.75">
      <c r="A32" s="69" t="s">
        <v>70</v>
      </c>
      <c r="B32" s="3"/>
      <c r="C32" s="17">
        <v>88.20693884327065</v>
      </c>
      <c r="D32" s="33"/>
      <c r="E32" s="13">
        <v>3199061878.8096356</v>
      </c>
      <c r="F32" s="13"/>
      <c r="G32" s="13">
        <v>5609592.8638415355</v>
      </c>
      <c r="H32" s="13"/>
      <c r="I32" s="50">
        <v>1.988</v>
      </c>
      <c r="J32" s="6"/>
      <c r="K32" s="14">
        <v>2821794555</v>
      </c>
      <c r="L32" s="6"/>
      <c r="M32" s="34">
        <f t="shared" si="0"/>
        <v>0.306881774273309</v>
      </c>
      <c r="N32" s="6"/>
      <c r="P32" s="14"/>
      <c r="Q32" s="53"/>
      <c r="R32" s="53"/>
    </row>
    <row r="33" spans="1:18" s="4" customFormat="1" ht="6" customHeight="1">
      <c r="A33" s="6"/>
      <c r="B33" s="6"/>
      <c r="C33" s="17"/>
      <c r="D33" s="33"/>
      <c r="E33" s="13"/>
      <c r="F33" s="13"/>
      <c r="G33" s="13"/>
      <c r="H33" s="13"/>
      <c r="I33" s="50"/>
      <c r="J33" s="6"/>
      <c r="K33" s="13"/>
      <c r="L33" s="6"/>
      <c r="M33" s="34"/>
      <c r="N33" s="6"/>
      <c r="P33" s="14"/>
      <c r="Q33" s="53"/>
      <c r="R33" s="53"/>
    </row>
    <row r="34" spans="1:18" s="4" customFormat="1" ht="12.75">
      <c r="A34" s="3" t="s">
        <v>28</v>
      </c>
      <c r="B34" s="3"/>
      <c r="C34" s="17">
        <v>86.3891515124515</v>
      </c>
      <c r="D34" s="33"/>
      <c r="E34" s="13">
        <v>8636049938.428534</v>
      </c>
      <c r="F34" s="13"/>
      <c r="G34" s="13">
        <v>15143415.770505201</v>
      </c>
      <c r="H34" s="13"/>
      <c r="I34" s="50">
        <v>2.03</v>
      </c>
      <c r="J34" s="6"/>
      <c r="K34" s="13">
        <v>7460610266</v>
      </c>
      <c r="L34" s="6"/>
      <c r="M34" s="34">
        <f t="shared" si="0"/>
        <v>0.8113720793510226</v>
      </c>
      <c r="N34" s="6"/>
      <c r="P34" s="14"/>
      <c r="Q34" s="53"/>
      <c r="R34" s="53"/>
    </row>
    <row r="35" spans="1:18" s="4" customFormat="1" ht="12.75">
      <c r="A35" s="3" t="s">
        <v>29</v>
      </c>
      <c r="B35" s="3"/>
      <c r="C35" s="17">
        <v>88.40828608952337</v>
      </c>
      <c r="D35" s="33"/>
      <c r="E35" s="13">
        <v>1088148346.2148027</v>
      </c>
      <c r="F35" s="13"/>
      <c r="G35" s="13">
        <v>1908081.0027966192</v>
      </c>
      <c r="H35" s="13"/>
      <c r="I35" s="50">
        <v>1.983</v>
      </c>
      <c r="J35" s="6"/>
      <c r="K35" s="13">
        <v>962013303</v>
      </c>
      <c r="L35" s="6"/>
      <c r="M35" s="34">
        <f t="shared" si="0"/>
        <v>0.10462290699939578</v>
      </c>
      <c r="N35" s="6"/>
      <c r="P35" s="14"/>
      <c r="Q35" s="53"/>
      <c r="R35" s="53"/>
    </row>
    <row r="36" spans="1:18" s="4" customFormat="1" ht="12.75">
      <c r="A36" s="3" t="s">
        <v>30</v>
      </c>
      <c r="B36" s="3"/>
      <c r="C36" s="17">
        <v>84.21116869601877</v>
      </c>
      <c r="D36" s="33"/>
      <c r="E36" s="13">
        <v>8527442984.340743</v>
      </c>
      <c r="F36" s="13"/>
      <c r="G36" s="13">
        <v>14952972.191201529</v>
      </c>
      <c r="H36" s="13"/>
      <c r="I36" s="50">
        <v>2.082</v>
      </c>
      <c r="J36" s="6"/>
      <c r="K36" s="13">
        <v>7181059397</v>
      </c>
      <c r="L36" s="6"/>
      <c r="M36" s="34">
        <f t="shared" si="0"/>
        <v>0.7809697715266086</v>
      </c>
      <c r="N36" s="6"/>
      <c r="P36" s="14"/>
      <c r="Q36" s="53"/>
      <c r="R36" s="53"/>
    </row>
    <row r="37" spans="1:18" s="4" customFormat="1" ht="12.75">
      <c r="A37" s="3" t="s">
        <v>31</v>
      </c>
      <c r="B37" s="3"/>
      <c r="C37" s="17">
        <v>78.82897518489112</v>
      </c>
      <c r="D37" s="33"/>
      <c r="E37" s="13">
        <v>4372342876.354699</v>
      </c>
      <c r="F37" s="13"/>
      <c r="G37" s="13">
        <v>7666954.9782494875</v>
      </c>
      <c r="H37" s="13"/>
      <c r="I37" s="50">
        <v>2.224</v>
      </c>
      <c r="J37" s="6"/>
      <c r="K37" s="13">
        <v>3446673081</v>
      </c>
      <c r="L37" s="6"/>
      <c r="M37" s="34">
        <f t="shared" si="0"/>
        <v>0.3748398863989346</v>
      </c>
      <c r="N37" s="6"/>
      <c r="P37" s="14"/>
      <c r="Q37" s="53"/>
      <c r="R37" s="53"/>
    </row>
    <row r="38" spans="1:18" s="4" customFormat="1" ht="12.75">
      <c r="A38" s="69" t="s">
        <v>71</v>
      </c>
      <c r="B38" s="3"/>
      <c r="C38" s="17">
        <v>73.23482702631188</v>
      </c>
      <c r="D38" s="33"/>
      <c r="E38" s="13">
        <v>3313241526.6963406</v>
      </c>
      <c r="F38" s="13"/>
      <c r="G38" s="13">
        <v>5809808.227671737</v>
      </c>
      <c r="H38" s="13"/>
      <c r="I38" s="50">
        <v>2.394</v>
      </c>
      <c r="J38" s="6"/>
      <c r="K38" s="14">
        <v>2426446701.04</v>
      </c>
      <c r="L38" s="6"/>
      <c r="M38" s="34">
        <f t="shared" si="0"/>
        <v>0.26388606763569733</v>
      </c>
      <c r="N38" s="6"/>
      <c r="P38" s="14"/>
      <c r="Q38" s="53"/>
      <c r="R38" s="53"/>
    </row>
    <row r="39" spans="1:18" s="4" customFormat="1" ht="6" customHeight="1">
      <c r="A39" s="6"/>
      <c r="B39" s="6"/>
      <c r="C39" s="17"/>
      <c r="D39" s="33"/>
      <c r="E39" s="13"/>
      <c r="F39" s="13"/>
      <c r="G39" s="13"/>
      <c r="H39" s="13"/>
      <c r="I39" s="50"/>
      <c r="J39" s="6"/>
      <c r="K39" s="13"/>
      <c r="L39" s="6"/>
      <c r="M39" s="34"/>
      <c r="N39" s="6"/>
      <c r="P39" s="14"/>
      <c r="Q39" s="53"/>
      <c r="R39" s="53"/>
    </row>
    <row r="40" spans="1:18" s="4" customFormat="1" ht="12.75">
      <c r="A40" s="3" t="s">
        <v>32</v>
      </c>
      <c r="B40" s="3"/>
      <c r="C40" s="17">
        <v>71.20503113389712</v>
      </c>
      <c r="D40" s="33"/>
      <c r="E40" s="13">
        <v>1678277465.7493439</v>
      </c>
      <c r="F40" s="13"/>
      <c r="G40" s="13">
        <v>2942879.3977929163</v>
      </c>
      <c r="H40" s="13"/>
      <c r="I40" s="50">
        <v>2.463</v>
      </c>
      <c r="J40" s="6"/>
      <c r="K40" s="13">
        <v>1195017992</v>
      </c>
      <c r="L40" s="6"/>
      <c r="M40" s="34">
        <f t="shared" si="0"/>
        <v>0.12996312613321592</v>
      </c>
      <c r="N40" s="6"/>
      <c r="P40" s="14"/>
      <c r="Q40" s="53"/>
      <c r="R40" s="53"/>
    </row>
    <row r="41" spans="1:18" s="4" customFormat="1" ht="12.75">
      <c r="A41" s="3" t="s">
        <v>33</v>
      </c>
      <c r="B41" s="3"/>
      <c r="C41" s="17">
        <v>86.37069597953237</v>
      </c>
      <c r="D41" s="33"/>
      <c r="E41" s="13">
        <v>107418886461.19756</v>
      </c>
      <c r="F41" s="13"/>
      <c r="G41" s="13">
        <v>188360288.6602354</v>
      </c>
      <c r="H41" s="13"/>
      <c r="I41" s="50">
        <v>2.03</v>
      </c>
      <c r="J41" s="6"/>
      <c r="K41" s="13">
        <v>92778439850</v>
      </c>
      <c r="L41" s="6"/>
      <c r="M41" s="34">
        <f t="shared" si="0"/>
        <v>10.090037272567304</v>
      </c>
      <c r="N41" s="6"/>
      <c r="P41" s="14"/>
      <c r="Q41" s="53"/>
      <c r="R41" s="53"/>
    </row>
    <row r="42" spans="1:18" s="4" customFormat="1" ht="12.75">
      <c r="A42" s="3" t="s">
        <v>34</v>
      </c>
      <c r="B42" s="3"/>
      <c r="C42" s="17">
        <v>86.75771147722261</v>
      </c>
      <c r="D42" s="33"/>
      <c r="E42" s="13">
        <v>9202870548.396349</v>
      </c>
      <c r="F42" s="13"/>
      <c r="G42" s="13">
        <v>16137342.418131316</v>
      </c>
      <c r="H42" s="13"/>
      <c r="I42" s="50">
        <v>2.021</v>
      </c>
      <c r="J42" s="6"/>
      <c r="K42" s="13">
        <v>7984199878</v>
      </c>
      <c r="L42" s="6"/>
      <c r="M42" s="34">
        <f t="shared" si="0"/>
        <v>0.8683146051053944</v>
      </c>
      <c r="N42" s="6"/>
      <c r="P42" s="14"/>
      <c r="Q42" s="53"/>
      <c r="R42" s="53"/>
    </row>
    <row r="43" spans="1:18" s="4" customFormat="1" ht="12.75">
      <c r="A43" s="3" t="s">
        <v>35</v>
      </c>
      <c r="B43" s="3"/>
      <c r="C43" s="17">
        <v>89.16174834812523</v>
      </c>
      <c r="D43" s="33"/>
      <c r="E43" s="13">
        <v>18924383339.949154</v>
      </c>
      <c r="F43" s="13"/>
      <c r="G43" s="13">
        <v>33184130.14751738</v>
      </c>
      <c r="H43" s="13"/>
      <c r="I43" s="50">
        <v>1.967</v>
      </c>
      <c r="J43" s="6"/>
      <c r="K43" s="13">
        <v>16873311050</v>
      </c>
      <c r="L43" s="6"/>
      <c r="M43" s="34">
        <f t="shared" si="0"/>
        <v>1.8350420386609008</v>
      </c>
      <c r="N43" s="6"/>
      <c r="P43" s="14"/>
      <c r="Q43" s="53"/>
      <c r="R43" s="53"/>
    </row>
    <row r="44" spans="1:18" s="4" customFormat="1" ht="12.75">
      <c r="A44" s="3" t="s">
        <v>36</v>
      </c>
      <c r="B44" s="3"/>
      <c r="C44" s="17">
        <v>84.01212063467946</v>
      </c>
      <c r="D44" s="33"/>
      <c r="E44" s="13">
        <v>1465789322.6559885</v>
      </c>
      <c r="F44" s="13"/>
      <c r="G44" s="13">
        <v>2570278.9241843983</v>
      </c>
      <c r="H44" s="13"/>
      <c r="I44" s="50">
        <v>2.087</v>
      </c>
      <c r="J44" s="6"/>
      <c r="K44" s="13">
        <v>1231440694</v>
      </c>
      <c r="L44" s="6"/>
      <c r="M44" s="34">
        <f t="shared" si="0"/>
        <v>0.1339242449162196</v>
      </c>
      <c r="N44" s="6"/>
      <c r="P44" s="14"/>
      <c r="Q44" s="53"/>
      <c r="R44" s="53"/>
    </row>
    <row r="45" spans="1:18" s="4" customFormat="1" ht="6" customHeight="1">
      <c r="A45" s="6"/>
      <c r="B45" s="6"/>
      <c r="C45" s="17"/>
      <c r="D45" s="33"/>
      <c r="E45" s="13"/>
      <c r="F45" s="13"/>
      <c r="G45" s="13"/>
      <c r="H45" s="13"/>
      <c r="I45" s="50"/>
      <c r="J45" s="6"/>
      <c r="K45" s="13"/>
      <c r="L45" s="6"/>
      <c r="M45" s="34"/>
      <c r="N45" s="6"/>
      <c r="P45" s="14"/>
      <c r="Q45" s="53"/>
      <c r="R45" s="53"/>
    </row>
    <row r="46" spans="1:18" s="4" customFormat="1" ht="12.75">
      <c r="A46" s="3" t="s">
        <v>67</v>
      </c>
      <c r="B46" s="3"/>
      <c r="C46" s="17">
        <v>91.45818142778249</v>
      </c>
      <c r="D46" s="33"/>
      <c r="E46" s="13">
        <v>111550105424.4761</v>
      </c>
      <c r="F46" s="13"/>
      <c r="G46" s="13">
        <v>195604430.00332105</v>
      </c>
      <c r="H46" s="13"/>
      <c r="I46" s="50">
        <v>1.917</v>
      </c>
      <c r="J46" s="6"/>
      <c r="K46" s="13">
        <v>102021697802</v>
      </c>
      <c r="L46" s="6"/>
      <c r="M46" s="34">
        <f t="shared" si="0"/>
        <v>11.095279626355754</v>
      </c>
      <c r="N46" s="6"/>
      <c r="P46" s="14"/>
      <c r="Q46" s="53"/>
      <c r="R46" s="53"/>
    </row>
    <row r="47" spans="1:18" s="4" customFormat="1" ht="12.75">
      <c r="A47" s="69" t="s">
        <v>72</v>
      </c>
      <c r="B47" s="3"/>
      <c r="C47" s="17">
        <v>92.2769760322433</v>
      </c>
      <c r="D47" s="33"/>
      <c r="E47" s="13">
        <v>41415385104.99771</v>
      </c>
      <c r="F47" s="13"/>
      <c r="G47" s="13">
        <v>72622367.91264921</v>
      </c>
      <c r="H47" s="13"/>
      <c r="I47" s="50">
        <v>1.9</v>
      </c>
      <c r="J47" s="6"/>
      <c r="K47" s="14">
        <v>38216864987</v>
      </c>
      <c r="L47" s="6"/>
      <c r="M47" s="34">
        <f t="shared" si="0"/>
        <v>4.15624139382963</v>
      </c>
      <c r="N47" s="6"/>
      <c r="P47" s="14"/>
      <c r="Q47" s="53"/>
      <c r="R47" s="53"/>
    </row>
    <row r="48" spans="1:18" s="4" customFormat="1" ht="12.75">
      <c r="A48" s="3" t="s">
        <v>37</v>
      </c>
      <c r="B48" s="3"/>
      <c r="C48" s="17">
        <v>78.37367660980038</v>
      </c>
      <c r="D48" s="33"/>
      <c r="E48" s="13">
        <v>4173722670.030972</v>
      </c>
      <c r="F48" s="13"/>
      <c r="G48" s="13">
        <v>7318672.095886831</v>
      </c>
      <c r="H48" s="13"/>
      <c r="I48" s="50">
        <v>2.237</v>
      </c>
      <c r="J48" s="6"/>
      <c r="K48" s="13">
        <v>3271099908</v>
      </c>
      <c r="L48" s="6"/>
      <c r="M48" s="34">
        <f t="shared" si="0"/>
        <v>0.3557455810571219</v>
      </c>
      <c r="N48" s="6"/>
      <c r="P48" s="14"/>
      <c r="Q48" s="53"/>
      <c r="R48" s="53"/>
    </row>
    <row r="49" spans="1:18" s="4" customFormat="1" ht="12.75">
      <c r="A49" s="3" t="s">
        <v>38</v>
      </c>
      <c r="B49" s="3"/>
      <c r="C49" s="17">
        <v>90.8101894839983</v>
      </c>
      <c r="D49" s="33"/>
      <c r="E49" s="13">
        <v>33222869874.438732</v>
      </c>
      <c r="F49" s="13"/>
      <c r="G49" s="13">
        <v>58256695.50141185</v>
      </c>
      <c r="H49" s="13"/>
      <c r="I49" s="50">
        <v>1.931</v>
      </c>
      <c r="J49" s="6"/>
      <c r="K49" s="13">
        <v>30169751085</v>
      </c>
      <c r="L49" s="6"/>
      <c r="M49" s="34">
        <f t="shared" si="0"/>
        <v>3.2810846296175122</v>
      </c>
      <c r="N49" s="6"/>
      <c r="P49" s="14"/>
      <c r="Q49" s="53"/>
      <c r="R49" s="53"/>
    </row>
    <row r="50" spans="1:18" s="4" customFormat="1" ht="12.75">
      <c r="A50" s="3" t="s">
        <v>39</v>
      </c>
      <c r="B50" s="3"/>
      <c r="C50" s="17">
        <v>89.07391127562965</v>
      </c>
      <c r="D50" s="33"/>
      <c r="E50" s="13">
        <v>519915105.74511516</v>
      </c>
      <c r="F50" s="13"/>
      <c r="G50" s="13">
        <v>911677.2908676725</v>
      </c>
      <c r="H50" s="13"/>
      <c r="I50" s="50">
        <v>1.969</v>
      </c>
      <c r="J50" s="6"/>
      <c r="K50" s="13">
        <v>463108720</v>
      </c>
      <c r="L50" s="6"/>
      <c r="M50" s="34">
        <f t="shared" si="0"/>
        <v>0.050364979769067925</v>
      </c>
      <c r="N50" s="6"/>
      <c r="P50" s="14"/>
      <c r="Q50" s="53"/>
      <c r="R50" s="53"/>
    </row>
    <row r="51" spans="1:18" s="4" customFormat="1" ht="6" customHeight="1">
      <c r="A51" s="6"/>
      <c r="B51" s="6"/>
      <c r="C51" s="17"/>
      <c r="D51" s="33"/>
      <c r="E51" s="13"/>
      <c r="F51" s="13"/>
      <c r="G51" s="13"/>
      <c r="H51" s="13"/>
      <c r="I51" s="50"/>
      <c r="J51" s="6"/>
      <c r="K51" s="13"/>
      <c r="L51" s="6"/>
      <c r="M51" s="34"/>
      <c r="N51" s="6"/>
      <c r="P51" s="14"/>
      <c r="Q51" s="53"/>
      <c r="R51" s="53"/>
    </row>
    <row r="52" spans="1:18" s="4" customFormat="1" ht="12.75">
      <c r="A52" s="3" t="s">
        <v>40</v>
      </c>
      <c r="B52" s="3"/>
      <c r="C52" s="17">
        <v>91.17520547735204</v>
      </c>
      <c r="D52" s="33"/>
      <c r="E52" s="13">
        <v>5259189130.307032</v>
      </c>
      <c r="F52" s="13"/>
      <c r="G52" s="13">
        <v>9222050.379951043</v>
      </c>
      <c r="H52" s="13"/>
      <c r="I52" s="50">
        <v>1.923</v>
      </c>
      <c r="J52" s="6"/>
      <c r="K52" s="13">
        <v>4795076496</v>
      </c>
      <c r="L52" s="6"/>
      <c r="M52" s="34">
        <f t="shared" si="0"/>
        <v>0.5214843087216607</v>
      </c>
      <c r="N52" s="6"/>
      <c r="P52" s="14"/>
      <c r="Q52" s="53"/>
      <c r="R52" s="53"/>
    </row>
    <row r="53" spans="1:18" s="4" customFormat="1" ht="12.75">
      <c r="A53" s="3" t="s">
        <v>41</v>
      </c>
      <c r="B53" s="3"/>
      <c r="C53" s="17">
        <v>78.91970140018965</v>
      </c>
      <c r="D53" s="33"/>
      <c r="E53" s="13">
        <v>30501616829.40954</v>
      </c>
      <c r="F53" s="13"/>
      <c r="G53" s="13">
        <v>53484946.08224059</v>
      </c>
      <c r="H53" s="13"/>
      <c r="I53" s="50">
        <v>2.222</v>
      </c>
      <c r="J53" s="6"/>
      <c r="K53" s="13">
        <v>24071784924</v>
      </c>
      <c r="L53" s="6"/>
      <c r="M53" s="34">
        <f t="shared" si="0"/>
        <v>2.6179057062510385</v>
      </c>
      <c r="N53" s="6"/>
      <c r="P53" s="14"/>
      <c r="Q53" s="53"/>
      <c r="R53" s="53"/>
    </row>
    <row r="54" spans="1:18" s="4" customFormat="1" ht="12.75">
      <c r="A54" s="3" t="s">
        <v>42</v>
      </c>
      <c r="B54" s="3"/>
      <c r="C54" s="17">
        <v>86.32488702956226</v>
      </c>
      <c r="D54" s="33"/>
      <c r="E54" s="13">
        <v>3069566476.3425255</v>
      </c>
      <c r="F54" s="13"/>
      <c r="G54" s="13">
        <v>5382521.143100051</v>
      </c>
      <c r="H54" s="13"/>
      <c r="I54" s="50">
        <v>2.031</v>
      </c>
      <c r="J54" s="6"/>
      <c r="K54" s="13">
        <v>2649799793</v>
      </c>
      <c r="L54" s="6"/>
      <c r="M54" s="34">
        <f t="shared" si="0"/>
        <v>0.28817663585890885</v>
      </c>
      <c r="N54" s="6"/>
      <c r="P54" s="14"/>
      <c r="Q54" s="53"/>
      <c r="R54" s="53"/>
    </row>
    <row r="55" spans="1:18" s="4" customFormat="1" ht="12.75">
      <c r="A55" s="3" t="s">
        <v>43</v>
      </c>
      <c r="B55" s="3"/>
      <c r="C55" s="17">
        <v>90.58884688706826</v>
      </c>
      <c r="D55" s="33"/>
      <c r="E55" s="13">
        <v>16058392591.237001</v>
      </c>
      <c r="F55" s="13"/>
      <c r="G55" s="13">
        <v>28158581.452037383</v>
      </c>
      <c r="H55" s="13"/>
      <c r="I55" s="50">
        <v>1.936</v>
      </c>
      <c r="J55" s="6"/>
      <c r="K55" s="13">
        <v>14547112677</v>
      </c>
      <c r="L55" s="6"/>
      <c r="M55" s="34">
        <f t="shared" si="0"/>
        <v>1.5820583893895512</v>
      </c>
      <c r="N55" s="6"/>
      <c r="P55" s="14"/>
      <c r="Q55" s="53"/>
      <c r="R55" s="53"/>
    </row>
    <row r="56" spans="1:18" s="4" customFormat="1" ht="6" customHeight="1">
      <c r="A56" s="6"/>
      <c r="B56" s="6"/>
      <c r="C56" s="17"/>
      <c r="D56" s="36"/>
      <c r="E56" s="37"/>
      <c r="F56" s="37"/>
      <c r="G56" s="37"/>
      <c r="H56" s="37"/>
      <c r="I56" s="51"/>
      <c r="J56" s="36"/>
      <c r="K56" s="37"/>
      <c r="L56" s="6"/>
      <c r="M56" s="36"/>
      <c r="N56" s="6"/>
      <c r="P56" s="14"/>
      <c r="Q56" s="53"/>
      <c r="R56" s="53"/>
    </row>
    <row r="57" spans="1:18" s="4" customFormat="1" ht="12.75">
      <c r="A57" s="9" t="s">
        <v>44</v>
      </c>
      <c r="B57" s="9"/>
      <c r="C57" s="20">
        <v>88.73298031758804</v>
      </c>
      <c r="D57" s="38"/>
      <c r="E57" s="39">
        <f>SUM(E10:E55)</f>
        <v>1036261172761.2422</v>
      </c>
      <c r="F57" s="40"/>
      <c r="G57" s="39">
        <f>SUM(G10:G55)</f>
        <v>1817096230.086218</v>
      </c>
      <c r="H57" s="41"/>
      <c r="I57" s="52">
        <v>1.976</v>
      </c>
      <c r="J57" s="5"/>
      <c r="K57" s="39">
        <f>SUM(K10:K55)</f>
        <v>919505422465.04</v>
      </c>
      <c r="L57" s="5"/>
      <c r="M57" s="42">
        <f>SUM(M10:M55)</f>
        <v>99.99999999999999</v>
      </c>
      <c r="N57" s="5" t="s">
        <v>63</v>
      </c>
      <c r="P57" s="14"/>
      <c r="Q57" s="53"/>
      <c r="R57" s="53"/>
    </row>
    <row r="58" spans="1:18" s="4" customFormat="1" ht="12.75">
      <c r="A58" s="58"/>
      <c r="B58" s="58"/>
      <c r="C58" s="61"/>
      <c r="D58" s="63"/>
      <c r="E58" s="64"/>
      <c r="F58" s="65"/>
      <c r="G58" s="64"/>
      <c r="H58" s="66"/>
      <c r="I58" s="67"/>
      <c r="J58" s="59"/>
      <c r="K58" s="64"/>
      <c r="L58" s="59"/>
      <c r="M58" s="68"/>
      <c r="N58" s="59"/>
      <c r="P58" s="14"/>
      <c r="Q58" s="53"/>
      <c r="R58" s="53"/>
    </row>
    <row r="59" spans="1:16" ht="10.5" customHeight="1">
      <c r="A59" s="57" t="s">
        <v>80</v>
      </c>
      <c r="B59" s="21"/>
      <c r="C59" s="21"/>
      <c r="D59" s="21"/>
      <c r="E59" s="43"/>
      <c r="F59" s="43"/>
      <c r="G59" s="43"/>
      <c r="H59" s="43"/>
      <c r="I59" s="21"/>
      <c r="J59" s="21"/>
      <c r="K59" s="21"/>
      <c r="L59" s="21"/>
      <c r="M59" s="44"/>
      <c r="N59" s="21"/>
      <c r="P59" s="54"/>
    </row>
    <row r="60" spans="1:14" ht="11.25" customHeight="1">
      <c r="A60" s="21" t="s">
        <v>64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4"/>
      <c r="N60" s="21"/>
    </row>
    <row r="61" spans="11:12" ht="12.75">
      <c r="K61" s="70"/>
      <c r="L61" s="10">
        <v>563600366412.4644</v>
      </c>
    </row>
    <row r="62" spans="4:11" ht="12.75">
      <c r="D62" s="55"/>
      <c r="E62" s="55"/>
      <c r="K62" s="71"/>
    </row>
  </sheetData>
  <mergeCells count="6">
    <mergeCell ref="M6:N6"/>
    <mergeCell ref="M7:N7"/>
    <mergeCell ref="M8:N8"/>
    <mergeCell ref="M1:N1"/>
    <mergeCell ref="A2:N2"/>
    <mergeCell ref="A3:N3"/>
  </mergeCells>
  <printOptions horizontalCentered="1"/>
  <pageMargins left="0.75" right="0.75" top="0.5" bottom="0.5" header="0.5" footer="0.25"/>
  <pageSetup horizontalDpi="600" verticalDpi="600" orientation="portrait" r:id="rId1"/>
  <headerFooter alignWithMargins="0">
    <oddFooter>&amp;C&amp;"Times New Roman,Regular"45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twcrs140</cp:lastModifiedBy>
  <cp:lastPrinted>2008-09-10T22:43:17Z</cp:lastPrinted>
  <dcterms:created xsi:type="dcterms:W3CDTF">2001-04-05T18:35:30Z</dcterms:created>
  <dcterms:modified xsi:type="dcterms:W3CDTF">2009-09-03T20:23:24Z</dcterms:modified>
  <cp:category/>
  <cp:version/>
  <cp:contentType/>
  <cp:contentStatus/>
</cp:coreProperties>
</file>