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/>
  </bookViews>
  <sheets>
    <sheet name="Table 14" sheetId="1" r:id="rId1"/>
  </sheets>
  <externalReferences>
    <externalReference r:id="rId2"/>
  </externalReferences>
  <definedNames>
    <definedName name="_xlnm.Print_Area" localSheetId="0">'Table 14'!$A$1:$H$44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F36" i="1"/>
  <c r="H35" i="1"/>
  <c r="H34" i="1"/>
  <c r="H33" i="1"/>
  <c r="H32" i="1"/>
  <c r="F32" i="1"/>
  <c r="H31" i="1"/>
  <c r="F31" i="1"/>
  <c r="H30" i="1"/>
  <c r="F30" i="1"/>
  <c r="H29" i="1"/>
  <c r="F29" i="1"/>
  <c r="H28" i="1"/>
  <c r="H38" i="1" s="1"/>
  <c r="F28" i="1"/>
  <c r="H22" i="1"/>
  <c r="F22" i="1"/>
  <c r="H21" i="1"/>
  <c r="F21" i="1"/>
  <c r="H20" i="1"/>
  <c r="H19" i="1"/>
  <c r="H18" i="1"/>
  <c r="F18" i="1"/>
  <c r="H17" i="1"/>
  <c r="F17" i="1"/>
  <c r="H16" i="1"/>
  <c r="F16" i="1"/>
  <c r="H15" i="1"/>
  <c r="F15" i="1"/>
  <c r="H14" i="1"/>
  <c r="F14" i="1"/>
  <c r="H13" i="1"/>
  <c r="H12" i="1"/>
  <c r="F12" i="1"/>
  <c r="H11" i="1"/>
  <c r="F11" i="1"/>
  <c r="H9" i="1"/>
  <c r="F9" i="1"/>
  <c r="H8" i="1"/>
  <c r="H24" i="1" s="1"/>
  <c r="H40" i="1" s="1"/>
  <c r="F8" i="1"/>
</calcChain>
</file>

<file path=xl/sharedStrings.xml><?xml version="1.0" encoding="utf-8"?>
<sst xmlns="http://schemas.openxmlformats.org/spreadsheetml/2006/main" count="70" uniqueCount="65">
  <si>
    <t>Table 14</t>
  </si>
  <si>
    <t>SUMMARY OF LOCAL SALES/USE TAXES</t>
  </si>
  <si>
    <t>Types of Taxes Authorized and Utilized;  FY 2017 Distributions</t>
  </si>
  <si>
    <t>Type of Local Sales/Use Tax</t>
  </si>
  <si>
    <t>Authorizing Statute</t>
  </si>
  <si>
    <t>Current Tax Rates</t>
  </si>
  <si>
    <r>
      <t xml:space="preserve"># </t>
    </r>
    <r>
      <rPr>
        <b/>
        <sz val="11"/>
        <rFont val="Calibri"/>
        <family val="2"/>
        <scheme val="minor"/>
      </rPr>
      <t>of Levying Jurisdictions (as of 7/2017)</t>
    </r>
  </si>
  <si>
    <t>Amount Distributed in FY 2017</t>
  </si>
  <si>
    <t>TAXES PAID BY PURCHASERS:</t>
  </si>
  <si>
    <t>City/County:  Basic</t>
  </si>
  <si>
    <t>82.14.030(1)</t>
  </si>
  <si>
    <t>Cities</t>
  </si>
  <si>
    <t>Counties</t>
  </si>
  <si>
    <t>City/County:  Optional</t>
  </si>
  <si>
    <t>82.14.030(2)</t>
  </si>
  <si>
    <t>0.1 - 0.5%</t>
  </si>
  <si>
    <t>Transit Districts</t>
  </si>
  <si>
    <t>82.14.045; 82.14.0455</t>
  </si>
  <si>
    <t>0.1 - 0.9%</t>
  </si>
  <si>
    <t>Criminal Justice</t>
  </si>
  <si>
    <t>82.14.340</t>
  </si>
  <si>
    <t>Public Facilities</t>
  </si>
  <si>
    <t>82.14.048</t>
  </si>
  <si>
    <t>High-Capacity Transit (RTA)</t>
  </si>
  <si>
    <t>81.104.170</t>
  </si>
  <si>
    <t>Juvenile Correctional Facilities</t>
  </si>
  <si>
    <t>82.14.350</t>
  </si>
  <si>
    <t>Pierce Co. - Zoo/Aquarium</t>
  </si>
  <si>
    <t>82.14.400(1)</t>
  </si>
  <si>
    <t>Emergency Communications</t>
  </si>
  <si>
    <t>82.14.420</t>
  </si>
  <si>
    <t>Public Safety</t>
  </si>
  <si>
    <t>82.14.450(1)</t>
  </si>
  <si>
    <t>Passenger Ferries</t>
  </si>
  <si>
    <t>82.14.440</t>
  </si>
  <si>
    <t>Mental Health/Chemical Dep.</t>
  </si>
  <si>
    <t>82.14.460(2)</t>
  </si>
  <si>
    <t>Subtotal - Local Taxes Paid by Purchasers</t>
  </si>
  <si>
    <t>CREDITED AGAINST STATE GENERAL FUND:</t>
  </si>
  <si>
    <t>King Co. - Football/Soccer Stadium</t>
  </si>
  <si>
    <t>82.14.0494</t>
  </si>
  <si>
    <t>Rural Counties</t>
  </si>
  <si>
    <t>82.14.370</t>
  </si>
  <si>
    <t>Regional Centers</t>
  </si>
  <si>
    <t>82.14.390</t>
  </si>
  <si>
    <t>Regional Theaters</t>
  </si>
  <si>
    <t>82.14.485</t>
  </si>
  <si>
    <t>0.02 - 0.025%</t>
  </si>
  <si>
    <t>Hospital Benefit Zone</t>
  </si>
  <si>
    <t>82.14.465</t>
  </si>
  <si>
    <t>up to 6.5%</t>
  </si>
  <si>
    <t>Local Infrastructure Financing</t>
  </si>
  <si>
    <t>82.14.475</t>
  </si>
  <si>
    <t>Local Revitalization Financing</t>
  </si>
  <si>
    <r>
      <t>82.14.</t>
    </r>
    <r>
      <rPr>
        <b/>
        <sz val="9"/>
        <color indexed="8"/>
        <rFont val="Calibri"/>
        <family val="2"/>
        <scheme val="minor"/>
      </rPr>
      <t>510</t>
    </r>
  </si>
  <si>
    <t>Annexation Services</t>
  </si>
  <si>
    <t>82.14.415</t>
  </si>
  <si>
    <t>0.1 - 0.85%</t>
  </si>
  <si>
    <t>Health Sciences</t>
  </si>
  <si>
    <t>82.14.480</t>
  </si>
  <si>
    <t>Subtotal - Local Taxes from State General Fund</t>
  </si>
  <si>
    <t>TOTAL DISTRIBUTIONS TO LOCAL GOVERNMENT</t>
  </si>
  <si>
    <t>1 Includes Transportation Benefit Districts</t>
  </si>
  <si>
    <t xml:space="preserve">2 Counties levy the tax but the receipts are shared with cities. </t>
  </si>
  <si>
    <t>3  For the most part counties levy the tax but the receipts are shared with cities.  As of Jan 1, 2011 if a county with a population of at least 800,000 had not levied the tax then any city with a population of at least 30,000 within that county could.  Currently Tacoma is the only city levying this local sales tax.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</si>
</sst>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164" formatCode="0_);\(0\)"/>
    <numFmt numFmtId="165" formatCode="0.0%"/>
    <numFmt numFmtId="166" formatCode="0.000%"/>
    <numFmt numFmtId="167" formatCode="&quot;$&quot;#,##0"/>
  </numFmts>
  <fonts count="14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37" fontId="2" fillId="0" borderId="0" xfId="0" applyNumberFormat="1" applyFont="1" applyAlignme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 horizontal="center" wrapText="1"/>
    </xf>
    <xf numFmtId="37" fontId="2" fillId="0" borderId="0" xfId="0" applyNumberFormat="1" applyFont="1"/>
    <xf numFmtId="0" fontId="2" fillId="0" borderId="0" xfId="0" applyFont="1" applyBorder="1"/>
    <xf numFmtId="164" fontId="5" fillId="0" borderId="0" xfId="0" applyNumberFormat="1" applyFont="1" applyBorder="1"/>
    <xf numFmtId="164" fontId="2" fillId="0" borderId="0" xfId="0" applyNumberFormat="1" applyFont="1" applyBorder="1"/>
    <xf numFmtId="37" fontId="2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164" fontId="8" fillId="0" borderId="0" xfId="0" applyNumberFormat="1" applyFont="1" applyBorder="1"/>
    <xf numFmtId="164" fontId="7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8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/>
    <xf numFmtId="164" fontId="10" fillId="0" borderId="0" xfId="0" applyNumberFormat="1" applyFont="1" applyAlignment="1"/>
    <xf numFmtId="5" fontId="10" fillId="0" borderId="0" xfId="0" applyNumberFormat="1" applyFont="1" applyAlignment="1">
      <alignment horizontal="right"/>
    </xf>
    <xf numFmtId="5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/>
    <xf numFmtId="164" fontId="10" fillId="0" borderId="0" xfId="0" applyNumberFormat="1" applyFont="1"/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164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 vertical="center"/>
    </xf>
    <xf numFmtId="37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7" fontId="1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66" fontId="7" fillId="0" borderId="0" xfId="0" applyNumberFormat="1" applyFont="1"/>
    <xf numFmtId="10" fontId="7" fillId="0" borderId="0" xfId="0" applyNumberFormat="1" applyFont="1"/>
    <xf numFmtId="37" fontId="2" fillId="0" borderId="0" xfId="0" quotePrefix="1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right"/>
    </xf>
    <xf numFmtId="6" fontId="2" fillId="0" borderId="0" xfId="0" applyNumberFormat="1" applyFont="1"/>
    <xf numFmtId="0" fontId="7" fillId="0" borderId="2" xfId="0" applyFont="1" applyBorder="1"/>
    <xf numFmtId="164" fontId="7" fillId="0" borderId="2" xfId="0" applyNumberFormat="1" applyFont="1" applyBorder="1"/>
    <xf numFmtId="0" fontId="7" fillId="0" borderId="0" xfId="0" applyFont="1" applyBorder="1" applyAlignment="1">
      <alignment horizontal="left"/>
    </xf>
    <xf numFmtId="164" fontId="2" fillId="0" borderId="0" xfId="0" applyNumberFormat="1" applyFont="1"/>
    <xf numFmtId="3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 wrapText="1"/>
    </xf>
    <xf numFmtId="164" fontId="7" fillId="0" borderId="0" xfId="0" quotePrefix="1" applyNumberFormat="1" applyFont="1" applyAlignment="1">
      <alignment horizontal="left" wrapText="1"/>
    </xf>
    <xf numFmtId="167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2017/Table%2014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4 - Raw Data"/>
      <sheetName val="Table 14"/>
    </sheetNames>
    <sheetDataSet>
      <sheetData sheetId="0">
        <row r="9">
          <cell r="E9">
            <v>281</v>
          </cell>
          <cell r="F9">
            <v>571242728.62</v>
          </cell>
        </row>
        <row r="10">
          <cell r="E10">
            <v>39</v>
          </cell>
          <cell r="F10">
            <v>222955359.38</v>
          </cell>
        </row>
        <row r="12">
          <cell r="E12">
            <v>279</v>
          </cell>
          <cell r="F12">
            <v>565317006.17999983</v>
          </cell>
        </row>
        <row r="13">
          <cell r="E13">
            <v>38</v>
          </cell>
          <cell r="F13">
            <v>219179561.68999997</v>
          </cell>
        </row>
        <row r="14">
          <cell r="F14">
            <v>1156202744.1299999</v>
          </cell>
        </row>
        <row r="15">
          <cell r="E15">
            <v>34</v>
          </cell>
          <cell r="F15">
            <v>156197600.29999998</v>
          </cell>
        </row>
        <row r="16">
          <cell r="E16">
            <v>4</v>
          </cell>
          <cell r="F16">
            <v>15310834.880000001</v>
          </cell>
        </row>
        <row r="17">
          <cell r="E17">
            <v>1</v>
          </cell>
          <cell r="F17">
            <v>785637260.56999993</v>
          </cell>
        </row>
        <row r="18">
          <cell r="E18">
            <v>14</v>
          </cell>
          <cell r="F18">
            <v>51916874.110000014</v>
          </cell>
        </row>
        <row r="19">
          <cell r="E19">
            <v>1</v>
          </cell>
          <cell r="F19">
            <v>16188032.749999998</v>
          </cell>
        </row>
        <row r="20">
          <cell r="F20">
            <v>48060423.5</v>
          </cell>
        </row>
        <row r="21">
          <cell r="F21">
            <v>60449249.229999989</v>
          </cell>
        </row>
        <row r="22">
          <cell r="E22">
            <v>0</v>
          </cell>
          <cell r="F22">
            <v>0</v>
          </cell>
        </row>
        <row r="23">
          <cell r="E23">
            <v>24</v>
          </cell>
          <cell r="F23">
            <v>126478321.38000001</v>
          </cell>
        </row>
        <row r="27">
          <cell r="E27">
            <v>1</v>
          </cell>
          <cell r="F27">
            <v>10242254.450000001</v>
          </cell>
        </row>
        <row r="28">
          <cell r="E28">
            <v>32</v>
          </cell>
          <cell r="F28">
            <v>32802829.140000004</v>
          </cell>
        </row>
        <row r="29">
          <cell r="E29">
            <v>22</v>
          </cell>
          <cell r="F29">
            <v>25743660.849999998</v>
          </cell>
        </row>
        <row r="30">
          <cell r="E30">
            <v>2</v>
          </cell>
          <cell r="F30">
            <v>1035506.1799999999</v>
          </cell>
        </row>
        <row r="31">
          <cell r="E31">
            <v>1</v>
          </cell>
          <cell r="F31">
            <v>2000000</v>
          </cell>
        </row>
        <row r="32">
          <cell r="F32">
            <v>5809682</v>
          </cell>
        </row>
        <row r="33">
          <cell r="F33">
            <v>3880000</v>
          </cell>
        </row>
        <row r="34">
          <cell r="F34">
            <v>19126327.170000002</v>
          </cell>
        </row>
        <row r="35">
          <cell r="E35">
            <v>1</v>
          </cell>
          <cell r="F35">
            <v>1951063.5100000002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workbookViewId="0">
      <selection sqref="A1:H1"/>
    </sheetView>
  </sheetViews>
  <sheetFormatPr defaultColWidth="9.1796875" defaultRowHeight="13" x14ac:dyDescent="0.3"/>
  <cols>
    <col min="1" max="1" width="2.453125" style="4" customWidth="1"/>
    <col min="2" max="2" width="25.453125" style="4" customWidth="1"/>
    <col min="3" max="3" width="25.54296875" style="4" hidden="1" customWidth="1"/>
    <col min="4" max="4" width="20.7265625" style="4" bestFit="1" customWidth="1"/>
    <col min="5" max="5" width="14" style="4" customWidth="1"/>
    <col min="6" max="6" width="12.453125" style="4" bestFit="1" customWidth="1"/>
    <col min="7" max="7" width="3" style="51" bestFit="1" customWidth="1"/>
    <col min="8" max="8" width="14.54296875" style="51" customWidth="1"/>
    <col min="9" max="9" width="15.81640625" style="4" customWidth="1"/>
    <col min="10" max="10" width="10.81640625" style="12" customWidth="1"/>
    <col min="11" max="11" width="3.453125" style="4" customWidth="1"/>
    <col min="12" max="12" width="16.453125" style="4" customWidth="1"/>
    <col min="13" max="13" width="12.453125" style="4" bestFit="1" customWidth="1"/>
    <col min="14" max="15" width="9.453125" style="4" bestFit="1" customWidth="1"/>
    <col min="16" max="16384" width="9.1796875" style="4"/>
  </cols>
  <sheetData>
    <row r="1" spans="1:12" ht="18.5" x14ac:dyDescent="0.4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2"/>
      <c r="L1" s="2"/>
    </row>
    <row r="2" spans="1:12" ht="18.75" customHeight="1" x14ac:dyDescent="0.45">
      <c r="A2" s="5" t="s">
        <v>1</v>
      </c>
      <c r="B2" s="5"/>
      <c r="C2" s="5"/>
      <c r="D2" s="5"/>
      <c r="E2" s="5"/>
      <c r="F2" s="5"/>
      <c r="G2" s="5"/>
      <c r="H2" s="5"/>
      <c r="I2" s="2"/>
      <c r="J2" s="3"/>
      <c r="K2" s="2"/>
      <c r="L2" s="2"/>
    </row>
    <row r="3" spans="1:12" ht="18" customHeight="1" x14ac:dyDescent="0.45">
      <c r="A3" s="6" t="s">
        <v>2</v>
      </c>
      <c r="B3" s="6"/>
      <c r="C3" s="6"/>
      <c r="D3" s="6"/>
      <c r="E3" s="6"/>
      <c r="F3" s="6"/>
      <c r="G3" s="6"/>
      <c r="H3" s="6"/>
      <c r="I3" s="2"/>
      <c r="J3" s="3"/>
      <c r="K3" s="2"/>
      <c r="L3" s="2"/>
    </row>
    <row r="4" spans="1:12" ht="43.5" x14ac:dyDescent="0.35">
      <c r="A4" s="7" t="s">
        <v>3</v>
      </c>
      <c r="B4" s="7"/>
      <c r="C4" s="8"/>
      <c r="D4" s="9" t="s">
        <v>4</v>
      </c>
      <c r="E4" s="8" t="s">
        <v>5</v>
      </c>
      <c r="F4" s="10" t="s">
        <v>6</v>
      </c>
      <c r="G4" s="10"/>
      <c r="H4" s="11" t="s">
        <v>7</v>
      </c>
    </row>
    <row r="5" spans="1:12" ht="13.15" customHeight="1" x14ac:dyDescent="0.3">
      <c r="A5" s="13"/>
      <c r="B5" s="13"/>
      <c r="C5" s="13"/>
      <c r="D5" s="13"/>
      <c r="E5" s="13"/>
      <c r="F5" s="13"/>
      <c r="G5" s="14"/>
      <c r="H5" s="15"/>
      <c r="I5" s="13"/>
      <c r="J5" s="16"/>
      <c r="K5" s="13"/>
    </row>
    <row r="6" spans="1:12" ht="13.15" customHeight="1" x14ac:dyDescent="0.3">
      <c r="A6" s="17" t="s">
        <v>8</v>
      </c>
      <c r="B6" s="18"/>
      <c r="C6" s="18"/>
      <c r="D6" s="18"/>
      <c r="E6" s="18"/>
      <c r="F6" s="18"/>
      <c r="G6" s="19"/>
      <c r="H6" s="20"/>
      <c r="I6" s="21"/>
      <c r="J6" s="16"/>
      <c r="K6" s="13"/>
    </row>
    <row r="7" spans="1:12" ht="13.15" customHeight="1" x14ac:dyDescent="0.3">
      <c r="A7" s="22" t="s">
        <v>9</v>
      </c>
      <c r="B7" s="22"/>
      <c r="C7" s="22"/>
      <c r="D7" s="23" t="s">
        <v>10</v>
      </c>
      <c r="E7" s="22"/>
      <c r="F7" s="22"/>
      <c r="G7" s="24"/>
      <c r="H7" s="25"/>
    </row>
    <row r="8" spans="1:12" ht="13.15" customHeight="1" x14ac:dyDescent="0.3">
      <c r="A8" s="22"/>
      <c r="B8" s="22" t="s">
        <v>11</v>
      </c>
      <c r="C8" s="22"/>
      <c r="D8" s="23"/>
      <c r="E8" s="26">
        <v>5.0000000000000001E-3</v>
      </c>
      <c r="F8" s="27">
        <f>'[1]Table 14 - Raw Data'!E9</f>
        <v>281</v>
      </c>
      <c r="G8" s="24"/>
      <c r="H8" s="28">
        <f>'[1]Table 14 - Raw Data'!F9</f>
        <v>571242728.62</v>
      </c>
      <c r="I8" s="29"/>
      <c r="K8" s="12"/>
    </row>
    <row r="9" spans="1:12" ht="13.15" customHeight="1" x14ac:dyDescent="0.3">
      <c r="A9" s="22"/>
      <c r="B9" s="22" t="s">
        <v>12</v>
      </c>
      <c r="C9" s="22"/>
      <c r="D9" s="23"/>
      <c r="E9" s="26">
        <v>5.0000000000000001E-3</v>
      </c>
      <c r="F9" s="27">
        <f>'[1]Table 14 - Raw Data'!E10</f>
        <v>39</v>
      </c>
      <c r="G9" s="24"/>
      <c r="H9" s="28">
        <f>'[1]Table 14 - Raw Data'!F10</f>
        <v>222955359.38</v>
      </c>
      <c r="I9" s="30"/>
      <c r="K9" s="12"/>
      <c r="L9" s="31"/>
    </row>
    <row r="10" spans="1:12" ht="13.15" customHeight="1" x14ac:dyDescent="0.3">
      <c r="A10" s="22" t="s">
        <v>13</v>
      </c>
      <c r="B10" s="22"/>
      <c r="C10" s="22"/>
      <c r="D10" s="23" t="s">
        <v>14</v>
      </c>
      <c r="E10" s="26"/>
      <c r="F10" s="32"/>
      <c r="G10" s="24"/>
      <c r="H10" s="28"/>
      <c r="K10" s="12"/>
    </row>
    <row r="11" spans="1:12" ht="13.15" customHeight="1" x14ac:dyDescent="0.3">
      <c r="A11" s="22"/>
      <c r="B11" s="22" t="s">
        <v>11</v>
      </c>
      <c r="C11" s="22"/>
      <c r="D11" s="23"/>
      <c r="E11" s="33" t="s">
        <v>15</v>
      </c>
      <c r="F11" s="27">
        <f>'[1]Table 14 - Raw Data'!E12</f>
        <v>279</v>
      </c>
      <c r="G11" s="24"/>
      <c r="H11" s="28">
        <f>'[1]Table 14 - Raw Data'!F12</f>
        <v>565317006.17999983</v>
      </c>
      <c r="I11" s="30"/>
      <c r="K11" s="12"/>
      <c r="L11" s="31"/>
    </row>
    <row r="12" spans="1:12" ht="13.15" customHeight="1" x14ac:dyDescent="0.3">
      <c r="A12" s="22"/>
      <c r="B12" s="22" t="s">
        <v>12</v>
      </c>
      <c r="C12" s="22"/>
      <c r="D12" s="23"/>
      <c r="E12" s="33" t="s">
        <v>15</v>
      </c>
      <c r="F12" s="27">
        <f>'[1]Table 14 - Raw Data'!E13</f>
        <v>38</v>
      </c>
      <c r="G12" s="24"/>
      <c r="H12" s="28">
        <f>'[1]Table 14 - Raw Data'!F13</f>
        <v>219179561.68999997</v>
      </c>
      <c r="I12" s="30"/>
      <c r="K12" s="12"/>
      <c r="L12" s="31"/>
    </row>
    <row r="13" spans="1:12" ht="13.15" customHeight="1" x14ac:dyDescent="0.3">
      <c r="A13" s="22" t="s">
        <v>16</v>
      </c>
      <c r="B13" s="22"/>
      <c r="C13" s="22"/>
      <c r="D13" s="34" t="s">
        <v>17</v>
      </c>
      <c r="E13" s="33" t="s">
        <v>18</v>
      </c>
      <c r="F13" s="27">
        <v>62</v>
      </c>
      <c r="G13" s="35">
        <v>1</v>
      </c>
      <c r="H13" s="28">
        <f>'[1]Table 14 - Raw Data'!F14</f>
        <v>1156202744.1299999</v>
      </c>
      <c r="I13" s="30"/>
      <c r="K13" s="12"/>
    </row>
    <row r="14" spans="1:12" ht="13.15" customHeight="1" x14ac:dyDescent="0.3">
      <c r="A14" s="22" t="s">
        <v>19</v>
      </c>
      <c r="B14" s="22"/>
      <c r="C14" s="22"/>
      <c r="D14" s="23" t="s">
        <v>20</v>
      </c>
      <c r="E14" s="26">
        <v>1E-3</v>
      </c>
      <c r="F14" s="27">
        <f>'[1]Table 14 - Raw Data'!E15</f>
        <v>34</v>
      </c>
      <c r="G14" s="36">
        <v>2</v>
      </c>
      <c r="H14" s="28">
        <f>'[1]Table 14 - Raw Data'!F15</f>
        <v>156197600.29999998</v>
      </c>
      <c r="I14" s="30"/>
      <c r="K14" s="12"/>
    </row>
    <row r="15" spans="1:12" ht="13.15" customHeight="1" x14ac:dyDescent="0.3">
      <c r="A15" s="22" t="s">
        <v>21</v>
      </c>
      <c r="B15" s="22"/>
      <c r="C15" s="22"/>
      <c r="D15" s="23" t="s">
        <v>22</v>
      </c>
      <c r="E15" s="26">
        <v>2E-3</v>
      </c>
      <c r="F15" s="27">
        <f>'[1]Table 14 - Raw Data'!E16</f>
        <v>4</v>
      </c>
      <c r="G15" s="35"/>
      <c r="H15" s="28">
        <f>'[1]Table 14 - Raw Data'!F16</f>
        <v>15310834.880000001</v>
      </c>
      <c r="I15" s="30"/>
      <c r="K15" s="12"/>
    </row>
    <row r="16" spans="1:12" ht="13.15" customHeight="1" x14ac:dyDescent="0.3">
      <c r="A16" s="22" t="s">
        <v>23</v>
      </c>
      <c r="B16" s="22"/>
      <c r="C16" s="22"/>
      <c r="D16" s="23" t="s">
        <v>24</v>
      </c>
      <c r="E16" s="33">
        <v>8.9999999999999993E-3</v>
      </c>
      <c r="F16" s="27">
        <f>'[1]Table 14 - Raw Data'!E17</f>
        <v>1</v>
      </c>
      <c r="G16" s="35"/>
      <c r="H16" s="28">
        <f>'[1]Table 14 - Raw Data'!F17</f>
        <v>785637260.56999993</v>
      </c>
      <c r="I16" s="30"/>
      <c r="K16" s="12"/>
    </row>
    <row r="17" spans="1:11" ht="13.15" customHeight="1" x14ac:dyDescent="0.3">
      <c r="A17" s="22" t="s">
        <v>25</v>
      </c>
      <c r="B17" s="22"/>
      <c r="C17" s="22"/>
      <c r="D17" s="23" t="s">
        <v>26</v>
      </c>
      <c r="E17" s="26">
        <v>1E-3</v>
      </c>
      <c r="F17" s="27">
        <f>'[1]Table 14 - Raw Data'!E18</f>
        <v>14</v>
      </c>
      <c r="G17" s="35"/>
      <c r="H17" s="28">
        <f>'[1]Table 14 - Raw Data'!F18</f>
        <v>51916874.110000014</v>
      </c>
      <c r="I17" s="30"/>
      <c r="K17" s="12"/>
    </row>
    <row r="18" spans="1:11" ht="13.15" customHeight="1" x14ac:dyDescent="0.3">
      <c r="A18" s="22" t="s">
        <v>27</v>
      </c>
      <c r="B18" s="22"/>
      <c r="C18" s="22"/>
      <c r="D18" s="23" t="s">
        <v>28</v>
      </c>
      <c r="E18" s="26">
        <v>1E-3</v>
      </c>
      <c r="F18" s="27">
        <f>'[1]Table 14 - Raw Data'!E19</f>
        <v>1</v>
      </c>
      <c r="G18" s="35"/>
      <c r="H18" s="28">
        <f>'[1]Table 14 - Raw Data'!F19</f>
        <v>16188032.749999998</v>
      </c>
      <c r="I18" s="37"/>
      <c r="K18" s="12"/>
    </row>
    <row r="19" spans="1:11" ht="13.15" customHeight="1" x14ac:dyDescent="0.3">
      <c r="A19" s="22" t="s">
        <v>29</v>
      </c>
      <c r="B19" s="22"/>
      <c r="C19" s="22"/>
      <c r="D19" s="23" t="s">
        <v>30</v>
      </c>
      <c r="E19" s="26">
        <v>1E-3</v>
      </c>
      <c r="F19" s="27">
        <v>17</v>
      </c>
      <c r="G19" s="35">
        <v>2</v>
      </c>
      <c r="H19" s="28">
        <f>'[1]Table 14 - Raw Data'!F20</f>
        <v>48060423.5</v>
      </c>
      <c r="I19" s="30"/>
      <c r="K19" s="31"/>
    </row>
    <row r="20" spans="1:11" ht="13.15" customHeight="1" x14ac:dyDescent="0.3">
      <c r="A20" s="38" t="s">
        <v>31</v>
      </c>
      <c r="B20" s="38"/>
      <c r="C20" s="22"/>
      <c r="D20" s="23" t="s">
        <v>32</v>
      </c>
      <c r="E20" s="26">
        <v>3.0000000000000001E-3</v>
      </c>
      <c r="F20" s="27">
        <v>29</v>
      </c>
      <c r="G20" s="35">
        <v>2</v>
      </c>
      <c r="H20" s="28">
        <f>'[1]Table 14 - Raw Data'!F21</f>
        <v>60449249.229999989</v>
      </c>
      <c r="K20" s="31"/>
    </row>
    <row r="21" spans="1:11" ht="13.15" customHeight="1" x14ac:dyDescent="0.3">
      <c r="A21" s="39" t="s">
        <v>33</v>
      </c>
      <c r="B21" s="39"/>
      <c r="C21" s="22"/>
      <c r="D21" s="23" t="s">
        <v>34</v>
      </c>
      <c r="E21" s="26">
        <v>4.0000000000000001E-3</v>
      </c>
      <c r="F21" s="27">
        <f>'[1]Table 14 - Raw Data'!E22</f>
        <v>0</v>
      </c>
      <c r="G21" s="35"/>
      <c r="H21" s="28">
        <f>'[1]Table 14 - Raw Data'!F22</f>
        <v>0</v>
      </c>
      <c r="K21" s="31"/>
    </row>
    <row r="22" spans="1:11" ht="13.15" customHeight="1" x14ac:dyDescent="0.3">
      <c r="A22" s="39" t="s">
        <v>35</v>
      </c>
      <c r="B22" s="39"/>
      <c r="C22" s="22"/>
      <c r="D22" s="23" t="s">
        <v>36</v>
      </c>
      <c r="E22" s="26">
        <v>1E-3</v>
      </c>
      <c r="F22" s="27">
        <f>'[1]Table 14 - Raw Data'!E23</f>
        <v>24</v>
      </c>
      <c r="G22" s="35">
        <v>3</v>
      </c>
      <c r="H22" s="28">
        <f>'[1]Table 14 - Raw Data'!F23</f>
        <v>126478321.38000001</v>
      </c>
      <c r="K22" s="31"/>
    </row>
    <row r="23" spans="1:11" ht="13.15" customHeight="1" x14ac:dyDescent="0.3">
      <c r="A23" s="39"/>
      <c r="B23" s="39"/>
      <c r="C23" s="22"/>
      <c r="D23" s="22"/>
      <c r="E23" s="26"/>
      <c r="F23" s="32"/>
      <c r="G23" s="25"/>
      <c r="H23" s="28"/>
      <c r="K23" s="31"/>
    </row>
    <row r="24" spans="1:11" ht="13.15" customHeight="1" x14ac:dyDescent="0.3">
      <c r="A24" s="39"/>
      <c r="B24" s="39" t="s">
        <v>37</v>
      </c>
      <c r="C24" s="22"/>
      <c r="D24" s="22"/>
      <c r="E24" s="26"/>
      <c r="F24" s="32"/>
      <c r="G24" s="25"/>
      <c r="H24" s="28">
        <f>SUM(H8:H22)</f>
        <v>3995135996.7200003</v>
      </c>
      <c r="I24" s="40"/>
      <c r="K24" s="31"/>
    </row>
    <row r="25" spans="1:11" ht="13.15" customHeight="1" x14ac:dyDescent="0.3">
      <c r="A25" s="39"/>
      <c r="B25" s="39"/>
      <c r="C25" s="22"/>
      <c r="D25" s="22"/>
      <c r="E25" s="26"/>
      <c r="F25" s="32"/>
      <c r="G25" s="25"/>
      <c r="H25" s="28"/>
      <c r="K25" s="31"/>
    </row>
    <row r="26" spans="1:11" ht="13.15" customHeight="1" x14ac:dyDescent="0.3">
      <c r="A26" s="39"/>
      <c r="B26" s="39"/>
      <c r="C26" s="22"/>
      <c r="D26" s="22"/>
      <c r="E26" s="26"/>
      <c r="F26" s="32"/>
      <c r="G26" s="25"/>
      <c r="H26" s="28"/>
      <c r="K26" s="31"/>
    </row>
    <row r="27" spans="1:11" ht="13.15" customHeight="1" x14ac:dyDescent="0.3">
      <c r="A27" s="41" t="s">
        <v>38</v>
      </c>
      <c r="B27" s="39"/>
      <c r="C27" s="22"/>
      <c r="D27" s="22"/>
      <c r="E27" s="26"/>
      <c r="F27" s="32"/>
      <c r="G27" s="25"/>
      <c r="H27" s="28"/>
      <c r="K27" s="31"/>
    </row>
    <row r="28" spans="1:11" ht="13.15" customHeight="1" x14ac:dyDescent="0.3">
      <c r="A28" s="22" t="s">
        <v>39</v>
      </c>
      <c r="B28" s="22"/>
      <c r="C28" s="22"/>
      <c r="D28" s="23" t="s">
        <v>40</v>
      </c>
      <c r="E28" s="42">
        <v>1.6000000000000001E-4</v>
      </c>
      <c r="F28" s="27">
        <f>'[1]Table 14 - Raw Data'!E27</f>
        <v>1</v>
      </c>
      <c r="G28" s="25"/>
      <c r="H28" s="28">
        <f>'[1]Table 14 - Raw Data'!F27</f>
        <v>10242254.450000001</v>
      </c>
      <c r="I28" s="30"/>
      <c r="K28" s="12"/>
    </row>
    <row r="29" spans="1:11" ht="13.15" customHeight="1" x14ac:dyDescent="0.3">
      <c r="A29" s="22" t="s">
        <v>41</v>
      </c>
      <c r="B29" s="22"/>
      <c r="C29" s="22"/>
      <c r="D29" s="23" t="s">
        <v>42</v>
      </c>
      <c r="E29" s="43">
        <v>8.9999999999999998E-4</v>
      </c>
      <c r="F29" s="27">
        <f>'[1]Table 14 - Raw Data'!E28</f>
        <v>32</v>
      </c>
      <c r="G29" s="25"/>
      <c r="H29" s="28">
        <f>'[1]Table 14 - Raw Data'!F28</f>
        <v>32802829.140000004</v>
      </c>
      <c r="I29" s="37"/>
      <c r="K29" s="12"/>
    </row>
    <row r="30" spans="1:11" ht="13.15" customHeight="1" x14ac:dyDescent="0.3">
      <c r="A30" s="22" t="s">
        <v>43</v>
      </c>
      <c r="B30" s="22"/>
      <c r="C30" s="22"/>
      <c r="D30" s="23" t="s">
        <v>44</v>
      </c>
      <c r="E30" s="42">
        <v>3.3E-4</v>
      </c>
      <c r="F30" s="27">
        <f>'[1]Table 14 - Raw Data'!E29</f>
        <v>22</v>
      </c>
      <c r="G30" s="22"/>
      <c r="H30" s="28">
        <f>'[1]Table 14 - Raw Data'!F29</f>
        <v>25743660.849999998</v>
      </c>
      <c r="I30" s="44"/>
      <c r="K30" s="12"/>
    </row>
    <row r="31" spans="1:11" ht="13.15" customHeight="1" x14ac:dyDescent="0.3">
      <c r="A31" s="22" t="s">
        <v>45</v>
      </c>
      <c r="B31" s="22"/>
      <c r="C31" s="22"/>
      <c r="D31" s="23" t="s">
        <v>46</v>
      </c>
      <c r="E31" s="45" t="s">
        <v>47</v>
      </c>
      <c r="F31" s="27">
        <f>'[1]Table 14 - Raw Data'!E30</f>
        <v>2</v>
      </c>
      <c r="G31" s="22"/>
      <c r="H31" s="28">
        <f>'[1]Table 14 - Raw Data'!F30</f>
        <v>1035506.1799999999</v>
      </c>
      <c r="I31" s="44"/>
      <c r="K31" s="12"/>
    </row>
    <row r="32" spans="1:11" ht="13.15" customHeight="1" x14ac:dyDescent="0.3">
      <c r="A32" s="22" t="s">
        <v>48</v>
      </c>
      <c r="B32" s="22"/>
      <c r="C32" s="22"/>
      <c r="D32" s="23" t="s">
        <v>49</v>
      </c>
      <c r="E32" s="33" t="s">
        <v>50</v>
      </c>
      <c r="F32" s="27">
        <f>'[1]Table 14 - Raw Data'!E31</f>
        <v>1</v>
      </c>
      <c r="G32" s="22"/>
      <c r="H32" s="28">
        <f>'[1]Table 14 - Raw Data'!F31</f>
        <v>2000000</v>
      </c>
      <c r="I32" s="44"/>
      <c r="K32" s="12"/>
    </row>
    <row r="33" spans="1:15" ht="13.15" customHeight="1" x14ac:dyDescent="0.3">
      <c r="A33" s="22" t="s">
        <v>51</v>
      </c>
      <c r="B33" s="22"/>
      <c r="C33" s="22"/>
      <c r="D33" s="23" t="s">
        <v>52</v>
      </c>
      <c r="E33" s="33" t="s">
        <v>50</v>
      </c>
      <c r="F33" s="27">
        <v>7</v>
      </c>
      <c r="G33" s="22"/>
      <c r="H33" s="28">
        <f>'[1]Table 14 - Raw Data'!F32</f>
        <v>5809682</v>
      </c>
      <c r="I33" s="44"/>
      <c r="K33" s="12"/>
    </row>
    <row r="34" spans="1:15" ht="13.15" customHeight="1" x14ac:dyDescent="0.3">
      <c r="A34" s="22" t="s">
        <v>53</v>
      </c>
      <c r="B34" s="22"/>
      <c r="C34" s="22"/>
      <c r="D34" s="23" t="s">
        <v>54</v>
      </c>
      <c r="E34" s="33" t="s">
        <v>50</v>
      </c>
      <c r="F34" s="27">
        <v>10</v>
      </c>
      <c r="G34" s="39"/>
      <c r="H34" s="28">
        <f>'[1]Table 14 - Raw Data'!F33</f>
        <v>3880000</v>
      </c>
      <c r="I34" s="44"/>
      <c r="K34" s="12"/>
    </row>
    <row r="35" spans="1:15" ht="13.15" customHeight="1" x14ac:dyDescent="0.3">
      <c r="A35" s="22" t="s">
        <v>55</v>
      </c>
      <c r="B35" s="22"/>
      <c r="C35" s="22"/>
      <c r="D35" s="23" t="s">
        <v>56</v>
      </c>
      <c r="E35" s="33" t="s">
        <v>57</v>
      </c>
      <c r="F35" s="27">
        <v>8</v>
      </c>
      <c r="G35" s="22"/>
      <c r="H35" s="28">
        <f>'[1]Table 14 - Raw Data'!F34</f>
        <v>19126327.170000002</v>
      </c>
      <c r="I35" s="44"/>
      <c r="K35" s="12"/>
    </row>
    <row r="36" spans="1:15" ht="13.15" customHeight="1" x14ac:dyDescent="0.3">
      <c r="A36" s="22" t="s">
        <v>58</v>
      </c>
      <c r="B36" s="22"/>
      <c r="C36" s="22"/>
      <c r="D36" s="23" t="s">
        <v>59</v>
      </c>
      <c r="E36" s="43">
        <v>2.0000000000000001E-4</v>
      </c>
      <c r="F36" s="27">
        <f>'[1]Table 14 - Raw Data'!E35</f>
        <v>1</v>
      </c>
      <c r="G36" s="22"/>
      <c r="H36" s="28">
        <f>'[1]Table 14 - Raw Data'!F35</f>
        <v>1951063.5100000002</v>
      </c>
      <c r="I36" s="44"/>
      <c r="K36" s="12"/>
    </row>
    <row r="37" spans="1:15" ht="13.15" customHeight="1" x14ac:dyDescent="0.3">
      <c r="A37" s="22"/>
      <c r="B37" s="22"/>
      <c r="C37" s="22"/>
      <c r="D37" s="22"/>
      <c r="E37" s="42"/>
      <c r="F37" s="25"/>
      <c r="G37" s="22"/>
      <c r="H37" s="46"/>
      <c r="K37" s="12"/>
    </row>
    <row r="38" spans="1:15" ht="13.15" customHeight="1" x14ac:dyDescent="0.3">
      <c r="A38" s="22"/>
      <c r="B38" s="22" t="s">
        <v>60</v>
      </c>
      <c r="C38" s="22"/>
      <c r="D38" s="22"/>
      <c r="E38" s="42"/>
      <c r="F38" s="25"/>
      <c r="G38" s="22"/>
      <c r="H38" s="28">
        <f>SUM(H28:H36)</f>
        <v>102591323.30000001</v>
      </c>
      <c r="I38" s="29"/>
      <c r="K38" s="12"/>
    </row>
    <row r="39" spans="1:15" ht="13.15" customHeight="1" x14ac:dyDescent="0.3">
      <c r="A39" s="22"/>
      <c r="B39" s="22"/>
      <c r="C39" s="22"/>
      <c r="D39" s="22"/>
      <c r="E39" s="26"/>
      <c r="F39" s="25"/>
      <c r="G39" s="25"/>
      <c r="H39" s="46"/>
      <c r="K39" s="31"/>
    </row>
    <row r="40" spans="1:15" ht="13.15" customHeight="1" x14ac:dyDescent="0.3">
      <c r="A40" s="22" t="s">
        <v>61</v>
      </c>
      <c r="B40" s="22"/>
      <c r="C40" s="22"/>
      <c r="D40" s="22"/>
      <c r="E40" s="22"/>
      <c r="F40" s="22"/>
      <c r="G40" s="25"/>
      <c r="H40" s="28">
        <f>H24+H38</f>
        <v>4097727320.0200005</v>
      </c>
      <c r="I40" s="29"/>
      <c r="M40" s="47"/>
    </row>
    <row r="41" spans="1:15" ht="13.15" customHeight="1" x14ac:dyDescent="0.3">
      <c r="A41" s="48"/>
      <c r="B41" s="48"/>
      <c r="C41" s="48"/>
      <c r="D41" s="48"/>
      <c r="E41" s="48"/>
      <c r="F41" s="48"/>
      <c r="G41" s="49"/>
      <c r="H41" s="49"/>
      <c r="I41" s="13"/>
      <c r="J41" s="16"/>
      <c r="K41" s="13"/>
    </row>
    <row r="42" spans="1:15" ht="13.15" customHeight="1" x14ac:dyDescent="0.3">
      <c r="A42" s="50" t="s">
        <v>62</v>
      </c>
      <c r="B42" s="50"/>
      <c r="C42" s="50"/>
      <c r="D42" s="50"/>
      <c r="E42" s="50"/>
      <c r="F42" s="50"/>
      <c r="G42" s="50"/>
      <c r="H42" s="50"/>
      <c r="I42" s="51"/>
      <c r="J42" s="30"/>
      <c r="K42" s="31"/>
      <c r="L42" s="52"/>
      <c r="M42" s="52"/>
      <c r="O42" s="31"/>
    </row>
    <row r="43" spans="1:15" x14ac:dyDescent="0.3">
      <c r="A43" s="53" t="s">
        <v>63</v>
      </c>
      <c r="B43" s="54"/>
      <c r="C43" s="54"/>
      <c r="D43" s="54"/>
      <c r="E43" s="54"/>
      <c r="F43" s="54"/>
      <c r="G43" s="54"/>
      <c r="H43" s="54"/>
      <c r="I43" s="51"/>
      <c r="J43" s="30"/>
      <c r="K43" s="31"/>
      <c r="L43" s="52"/>
      <c r="M43" s="52"/>
      <c r="O43" s="31"/>
    </row>
    <row r="44" spans="1:15" ht="36" customHeight="1" x14ac:dyDescent="0.3">
      <c r="A44" s="53" t="s">
        <v>64</v>
      </c>
      <c r="B44" s="53"/>
      <c r="C44" s="53"/>
      <c r="D44" s="53"/>
      <c r="E44" s="53"/>
      <c r="F44" s="53"/>
      <c r="G44" s="53"/>
      <c r="H44" s="53"/>
      <c r="I44" s="51"/>
      <c r="J44" s="30"/>
      <c r="K44" s="31"/>
      <c r="L44" s="52"/>
      <c r="M44" s="52"/>
      <c r="O44" s="31"/>
    </row>
    <row r="45" spans="1:15" x14ac:dyDescent="0.3">
      <c r="H45" s="55"/>
    </row>
  </sheetData>
  <mergeCells count="8">
    <mergeCell ref="A43:H43"/>
    <mergeCell ref="A44:H44"/>
    <mergeCell ref="A1:H1"/>
    <mergeCell ref="A2:H2"/>
    <mergeCell ref="A3:H3"/>
    <mergeCell ref="A4:B4"/>
    <mergeCell ref="A20:B20"/>
    <mergeCell ref="A42:H42"/>
  </mergeCells>
  <printOptions horizontalCentered="1"/>
  <pageMargins left="0.75" right="0.75" top="0.5" bottom="0.5" header="0.5" footer="0.25"/>
  <pageSetup scale="98" firstPageNumber="23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14</vt:lpstr>
      <vt:lpstr>'Table 14'!Print_Area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2018-01-03T21:08:56Z</dcterms:created>
  <dcterms:modified xsi:type="dcterms:W3CDTF">2018-01-03T21:09:11Z</dcterms:modified>
</cp:coreProperties>
</file>