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50" windowHeight="65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<sst xmlns="http://schemas.openxmlformats.org/spreadsheetml/2006/main" count="107" uniqueCount="71">
  <si>
    <t xml:space="preserve"> Amount  </t>
  </si>
  <si>
    <t>Percent</t>
  </si>
  <si>
    <t xml:space="preserve">Amount  </t>
  </si>
  <si>
    <t>TOTAL</t>
  </si>
  <si>
    <t>%</t>
  </si>
  <si>
    <t>SCHOOLS</t>
  </si>
  <si>
    <t xml:space="preserve">  State (Regular)</t>
  </si>
  <si>
    <t xml:space="preserve">  Local (Special)</t>
  </si>
  <si>
    <t>COUNTY</t>
  </si>
  <si>
    <t xml:space="preserve">  Current Expense (Regular)</t>
  </si>
  <si>
    <t xml:space="preserve">  Other County Regular</t>
  </si>
  <si>
    <t xml:space="preserve">  Road District (Regular)</t>
  </si>
  <si>
    <t xml:space="preserve">  Diverted Road Funds</t>
  </si>
  <si>
    <t xml:space="preserve">  County Special</t>
  </si>
  <si>
    <t>CITIES AND TOWNS</t>
  </si>
  <si>
    <t xml:space="preserve">  Regular Levies</t>
  </si>
  <si>
    <t xml:space="preserve">  Special Levies</t>
  </si>
  <si>
    <t>DISTRICTS</t>
  </si>
  <si>
    <t xml:space="preserve">  Total Regular</t>
  </si>
  <si>
    <t xml:space="preserve">  Total Special</t>
  </si>
  <si>
    <t>Category</t>
  </si>
  <si>
    <t>PROPERTY TAX LEVIES BY MAJOR TAXING DISTRICT</t>
  </si>
  <si>
    <t xml:space="preserve">      Maint. &amp; Oper</t>
  </si>
  <si>
    <t xml:space="preserve">      Cap./Trans. Project</t>
  </si>
  <si>
    <t xml:space="preserve">      Bonds</t>
  </si>
  <si>
    <t xml:space="preserve">     Port General (Regular)</t>
  </si>
  <si>
    <t xml:space="preserve">     Port Ind. Dev./Bonds(Reg.)</t>
  </si>
  <si>
    <t xml:space="preserve">     Port Special</t>
  </si>
  <si>
    <t xml:space="preserve">     Fire Protection Regular</t>
  </si>
  <si>
    <t xml:space="preserve">     Fire Protection Special</t>
  </si>
  <si>
    <t xml:space="preserve">     Library Regular</t>
  </si>
  <si>
    <t xml:space="preserve">     Library Special</t>
  </si>
  <si>
    <t xml:space="preserve">     Hospital Regular</t>
  </si>
  <si>
    <t xml:space="preserve">     Hospital Special</t>
  </si>
  <si>
    <t xml:space="preserve">     Emergency Medical Regular</t>
  </si>
  <si>
    <t xml:space="preserve">     Emergency Medical Special</t>
  </si>
  <si>
    <t xml:space="preserve">     Parks Regular</t>
  </si>
  <si>
    <t xml:space="preserve">     Parks Special</t>
  </si>
  <si>
    <t xml:space="preserve">     Other Regular</t>
  </si>
  <si>
    <t xml:space="preserve">     Other Special</t>
  </si>
  <si>
    <t>Table 20</t>
  </si>
  <si>
    <t>Amount</t>
  </si>
  <si>
    <t xml:space="preserve"> </t>
  </si>
  <si>
    <t>By Calendar Year Due 1996-2000 ($000)</t>
  </si>
  <si>
    <t>1996*</t>
  </si>
  <si>
    <t>*</t>
  </si>
  <si>
    <t>*Data for 1996 reflect corrections for the split between County Current Expense (Regular) and Other County Regular.</t>
  </si>
  <si>
    <t>Table 20, Cont.</t>
  </si>
  <si>
    <t>2000</t>
  </si>
  <si>
    <t>1999 to 2000 Comparison</t>
  </si>
  <si>
    <t>Difference</t>
  </si>
  <si>
    <t>CATEGORY</t>
  </si>
  <si>
    <t>Change</t>
  </si>
  <si>
    <t xml:space="preserve">     Maint. &amp; Oper</t>
  </si>
  <si>
    <t xml:space="preserve">     Cap./Trans. Project</t>
  </si>
  <si>
    <t xml:space="preserve">     Bonds</t>
  </si>
  <si>
    <t xml:space="preserve">    Port General (Regular)</t>
  </si>
  <si>
    <t xml:space="preserve">    Port Ind. Dev./Bonds(Reg.)</t>
  </si>
  <si>
    <t xml:space="preserve">    Port Special</t>
  </si>
  <si>
    <t xml:space="preserve">    Fire Protection Regular</t>
  </si>
  <si>
    <t xml:space="preserve">    Fire Protection Special</t>
  </si>
  <si>
    <t xml:space="preserve">    Library Regular</t>
  </si>
  <si>
    <t xml:space="preserve">    Library Special</t>
  </si>
  <si>
    <t xml:space="preserve">    Hospital Regular</t>
  </si>
  <si>
    <t xml:space="preserve">    Hospital Special</t>
  </si>
  <si>
    <t xml:space="preserve">    Emergency Medical Regular</t>
  </si>
  <si>
    <t xml:space="preserve">    Emergency Medical Special</t>
  </si>
  <si>
    <t xml:space="preserve">    Parks Regular</t>
  </si>
  <si>
    <t xml:space="preserve">    Parks Special</t>
  </si>
  <si>
    <t xml:space="preserve">    Other Regular</t>
  </si>
  <si>
    <t xml:space="preserve">    Other Special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</si>
</sst>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  <numFmt numFmtId="165" formatCode="0.0_)"/>
    <numFmt numFmtId="166" formatCode="#,##0.0_);\(#,##0.0\)"/>
  </numFmts>
  <fonts count="39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5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0" fillId="0" borderId="0" xfId="0" applyBorder="1" applyAlignment="1">
      <alignment/>
    </xf>
    <xf numFmtId="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 quotePrefix="1">
      <alignment/>
      <protection/>
    </xf>
    <xf numFmtId="0" fontId="2" fillId="0" borderId="10" xfId="0" applyFont="1" applyBorder="1" applyAlignment="1">
      <alignment/>
    </xf>
    <xf numFmtId="37" fontId="2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 quotePrefix="1">
      <alignment horizontal="center"/>
    </xf>
    <xf numFmtId="49" fontId="21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5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Alignment="1">
      <alignment/>
    </xf>
    <xf numFmtId="5" fontId="2" fillId="0" borderId="0" xfId="0" applyNumberFormat="1" applyFont="1" applyFill="1" applyAlignment="1" applyProtection="1">
      <alignment/>
      <protection/>
    </xf>
    <xf numFmtId="5" fontId="21" fillId="0" borderId="0" xfId="0" applyNumberFormat="1" applyFon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165" fontId="21" fillId="0" borderId="0" xfId="0" applyNumberFormat="1" applyFont="1" applyFill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22.140625" style="1" customWidth="1"/>
    <col min="2" max="2" width="2.28125" style="1" customWidth="1"/>
    <col min="3" max="3" width="9.8515625" style="1" customWidth="1"/>
    <col min="4" max="4" width="2.28125" style="1" customWidth="1"/>
    <col min="5" max="5" width="5.7109375" style="1" customWidth="1"/>
    <col min="6" max="6" width="2.28125" style="1" customWidth="1"/>
    <col min="7" max="7" width="2.00390625" style="1" customWidth="1"/>
    <col min="8" max="8" width="10.421875" style="1" customWidth="1"/>
    <col min="9" max="9" width="2.28125" style="1" customWidth="1"/>
    <col min="10" max="10" width="5.8515625" style="1" customWidth="1"/>
    <col min="11" max="11" width="2.28125" style="1" customWidth="1"/>
    <col min="12" max="12" width="2.00390625" style="1" customWidth="1"/>
    <col min="13" max="13" width="9.7109375" style="1" customWidth="1"/>
    <col min="14" max="14" width="2.140625" style="0" customWidth="1"/>
    <col min="15" max="15" width="6.7109375" style="0" customWidth="1"/>
    <col min="16" max="16" width="2.28125" style="0" customWidth="1"/>
  </cols>
  <sheetData>
    <row r="1" spans="1:16" ht="15.7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ht="15.75" customHeight="1"/>
    <row r="3" spans="1:16" ht="15.75" customHeight="1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ht="15.75" customHeight="1"/>
    <row r="5" spans="1:16" s="9" customFormat="1" ht="15.75" customHeight="1">
      <c r="A5" s="28" t="s">
        <v>43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s="9" customFormat="1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3:16" s="1" customFormat="1" ht="18.75">
      <c r="C7" s="29" t="s">
        <v>44</v>
      </c>
      <c r="D7" s="29"/>
      <c r="E7" s="29"/>
      <c r="F7" s="29"/>
      <c r="H7" s="29">
        <v>1997</v>
      </c>
      <c r="I7" s="29"/>
      <c r="J7" s="29"/>
      <c r="K7" s="29"/>
      <c r="M7" s="30">
        <v>1998</v>
      </c>
      <c r="N7" s="30"/>
      <c r="O7" s="19"/>
      <c r="P7" s="19"/>
    </row>
    <row r="8" spans="3:15" s="1" customFormat="1" ht="12.75">
      <c r="C8" s="3" t="s">
        <v>0</v>
      </c>
      <c r="E8" s="1" t="s">
        <v>1</v>
      </c>
      <c r="H8" s="3" t="s">
        <v>2</v>
      </c>
      <c r="J8" s="4" t="s">
        <v>1</v>
      </c>
      <c r="M8" s="3" t="s">
        <v>41</v>
      </c>
      <c r="O8" s="25" t="s">
        <v>1</v>
      </c>
    </row>
    <row r="9" spans="1:17" s="1" customFormat="1" ht="12.75">
      <c r="A9" s="5" t="s">
        <v>20</v>
      </c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/>
      <c r="O9" s="26"/>
      <c r="P9" s="5"/>
      <c r="Q9" s="4"/>
    </row>
    <row r="10" s="1" customFormat="1" ht="12.75"/>
    <row r="11" spans="1:16" s="1" customFormat="1" ht="12.75">
      <c r="A11" s="1" t="s">
        <v>3</v>
      </c>
      <c r="B11" s="6"/>
      <c r="C11" s="10">
        <f>C13+C20+C27+C31</f>
        <v>4293010.4</v>
      </c>
      <c r="E11" s="11">
        <f>C11/C$11*100</f>
        <v>100</v>
      </c>
      <c r="F11" s="12" t="s">
        <v>4</v>
      </c>
      <c r="H11" s="7">
        <v>4570987.89</v>
      </c>
      <c r="J11" s="11">
        <f>H11/H$11*100</f>
        <v>100</v>
      </c>
      <c r="K11" s="4" t="s">
        <v>4</v>
      </c>
      <c r="L11" s="6"/>
      <c r="M11" s="21">
        <v>4722586.455999999</v>
      </c>
      <c r="N11" s="6"/>
      <c r="O11" s="11">
        <f>M11/M$11*100</f>
        <v>100</v>
      </c>
      <c r="P11" s="1" t="s">
        <v>4</v>
      </c>
    </row>
    <row r="12" spans="2:16" s="1" customFormat="1" ht="12.75">
      <c r="B12" s="6"/>
      <c r="C12" s="11"/>
      <c r="E12" s="11"/>
      <c r="F12" s="13"/>
      <c r="H12" s="6"/>
      <c r="L12" s="6"/>
      <c r="N12" s="6"/>
      <c r="P12" s="6"/>
    </row>
    <row r="13" spans="1:16" s="1" customFormat="1" ht="12.75">
      <c r="A13" s="1" t="s">
        <v>5</v>
      </c>
      <c r="B13" s="6"/>
      <c r="C13" s="13">
        <v>2432249.827</v>
      </c>
      <c r="E13" s="11">
        <f aca="true" t="shared" si="0" ref="E13:E18">C13/C$11*100</f>
        <v>56.656043204554074</v>
      </c>
      <c r="F13" s="13"/>
      <c r="H13" s="8">
        <v>2604373.878</v>
      </c>
      <c r="J13" s="11">
        <f aca="true" t="shared" si="1" ref="J13:J18">H13/H$11*100</f>
        <v>56.97617103072221</v>
      </c>
      <c r="L13" s="8"/>
      <c r="M13" s="22">
        <v>2696536.105</v>
      </c>
      <c r="N13" s="8"/>
      <c r="O13" s="11">
        <f aca="true" t="shared" si="2" ref="O13:O18">M13/M$11*100</f>
        <v>57.09871338774703</v>
      </c>
      <c r="P13" s="6"/>
    </row>
    <row r="14" spans="1:16" s="1" customFormat="1" ht="12.75">
      <c r="A14" s="1" t="s">
        <v>6</v>
      </c>
      <c r="B14" s="6"/>
      <c r="C14" s="13">
        <v>1099338.361</v>
      </c>
      <c r="E14" s="11">
        <f t="shared" si="0"/>
        <v>25.607633305523787</v>
      </c>
      <c r="F14" s="13"/>
      <c r="H14" s="8">
        <v>1189419.149</v>
      </c>
      <c r="J14" s="11">
        <f t="shared" si="1"/>
        <v>26.021052289420965</v>
      </c>
      <c r="L14" s="8"/>
      <c r="M14" s="22">
        <v>1238423.637</v>
      </c>
      <c r="N14" s="8"/>
      <c r="O14" s="11">
        <f t="shared" si="2"/>
        <v>26.2234190636488</v>
      </c>
      <c r="P14" s="6"/>
    </row>
    <row r="15" spans="1:16" s="1" customFormat="1" ht="12.75">
      <c r="A15" s="1" t="s">
        <v>7</v>
      </c>
      <c r="B15" s="6"/>
      <c r="C15" s="13">
        <v>1332911.466</v>
      </c>
      <c r="E15" s="11">
        <f t="shared" si="0"/>
        <v>31.048409899030293</v>
      </c>
      <c r="F15" s="13"/>
      <c r="H15" s="8">
        <v>1414954.729</v>
      </c>
      <c r="J15" s="11">
        <f t="shared" si="1"/>
        <v>30.95511874130124</v>
      </c>
      <c r="L15" s="8"/>
      <c r="M15" s="22">
        <v>1458112.468</v>
      </c>
      <c r="N15" s="8"/>
      <c r="O15" s="11">
        <f t="shared" si="2"/>
        <v>30.875294324098242</v>
      </c>
      <c r="P15" s="6"/>
    </row>
    <row r="16" spans="1:16" s="1" customFormat="1" ht="12.75">
      <c r="A16" s="1" t="s">
        <v>22</v>
      </c>
      <c r="B16" s="6"/>
      <c r="C16" s="13">
        <v>804345.263</v>
      </c>
      <c r="E16" s="11">
        <f t="shared" si="0"/>
        <v>18.73615919961433</v>
      </c>
      <c r="F16" s="13"/>
      <c r="H16" s="8">
        <v>856612.975</v>
      </c>
      <c r="J16" s="11">
        <f t="shared" si="1"/>
        <v>18.740215367317457</v>
      </c>
      <c r="L16" s="8"/>
      <c r="M16" s="22">
        <v>828546.04</v>
      </c>
      <c r="N16" s="8"/>
      <c r="O16" s="11">
        <f t="shared" si="2"/>
        <v>17.544327620457654</v>
      </c>
      <c r="P16" s="6"/>
    </row>
    <row r="17" spans="1:16" s="1" customFormat="1" ht="12.75">
      <c r="A17" s="1" t="s">
        <v>23</v>
      </c>
      <c r="B17" s="6"/>
      <c r="C17" s="13">
        <v>109119.326</v>
      </c>
      <c r="E17" s="11">
        <f t="shared" si="0"/>
        <v>2.541790394917282</v>
      </c>
      <c r="F17" s="13"/>
      <c r="H17" s="8">
        <v>119154.922</v>
      </c>
      <c r="J17" s="11">
        <f t="shared" si="1"/>
        <v>2.6067652084722543</v>
      </c>
      <c r="L17" s="8"/>
      <c r="M17" s="22">
        <v>131862.907</v>
      </c>
      <c r="N17" s="8"/>
      <c r="O17" s="11">
        <f t="shared" si="2"/>
        <v>2.7921756060700487</v>
      </c>
      <c r="P17" s="6"/>
    </row>
    <row r="18" spans="1:16" s="1" customFormat="1" ht="12.75">
      <c r="A18" s="1" t="s">
        <v>24</v>
      </c>
      <c r="B18" s="6"/>
      <c r="C18" s="13">
        <v>419446.877</v>
      </c>
      <c r="E18" s="11">
        <f t="shared" si="0"/>
        <v>9.770460304498679</v>
      </c>
      <c r="F18" s="13"/>
      <c r="H18" s="8">
        <v>439186.832</v>
      </c>
      <c r="J18" s="11">
        <f t="shared" si="1"/>
        <v>9.608138165511527</v>
      </c>
      <c r="L18" s="8"/>
      <c r="M18" s="22">
        <v>497703.52</v>
      </c>
      <c r="N18" s="8"/>
      <c r="O18" s="11">
        <f t="shared" si="2"/>
        <v>10.538791076395704</v>
      </c>
      <c r="P18" s="6"/>
    </row>
    <row r="19" spans="2:16" s="1" customFormat="1" ht="12.75">
      <c r="B19" s="6"/>
      <c r="E19" s="11"/>
      <c r="F19" s="13"/>
      <c r="H19" s="8"/>
      <c r="J19" s="14" t="s">
        <v>42</v>
      </c>
      <c r="L19" s="8"/>
      <c r="M19" s="22"/>
      <c r="N19" s="8"/>
      <c r="O19" s="14" t="s">
        <v>42</v>
      </c>
      <c r="P19" s="6"/>
    </row>
    <row r="20" spans="1:16" s="1" customFormat="1" ht="12.75">
      <c r="A20" s="1" t="s">
        <v>8</v>
      </c>
      <c r="B20" s="6"/>
      <c r="C20" s="13">
        <v>819822.061</v>
      </c>
      <c r="E20" s="11">
        <f aca="true" t="shared" si="3" ref="E20:E25">C20/C$11*100</f>
        <v>19.09667074181791</v>
      </c>
      <c r="F20" s="13"/>
      <c r="H20" s="8">
        <v>848889.108</v>
      </c>
      <c r="J20" s="11">
        <f aca="true" t="shared" si="4" ref="J20:J25">H20/H$11*100</f>
        <v>18.571239487576065</v>
      </c>
      <c r="L20" s="8"/>
      <c r="M20" s="22">
        <v>871954.7539999998</v>
      </c>
      <c r="N20" s="8"/>
      <c r="O20" s="11">
        <f aca="true" t="shared" si="5" ref="O20:O25">M20/M$11*100</f>
        <v>18.463500078271515</v>
      </c>
      <c r="P20" s="6"/>
    </row>
    <row r="21" spans="1:16" s="1" customFormat="1" ht="12.75">
      <c r="A21" s="1" t="s">
        <v>9</v>
      </c>
      <c r="B21" s="6"/>
      <c r="C21" s="15">
        <v>471823.83998</v>
      </c>
      <c r="D21" s="23" t="s">
        <v>45</v>
      </c>
      <c r="E21" s="11">
        <f t="shared" si="3"/>
        <v>10.99051239149106</v>
      </c>
      <c r="F21" s="13"/>
      <c r="H21" s="8">
        <v>461293.924</v>
      </c>
      <c r="J21" s="11">
        <f t="shared" si="4"/>
        <v>10.091777425382768</v>
      </c>
      <c r="L21" s="8"/>
      <c r="M21" s="22">
        <v>496508.99735816434</v>
      </c>
      <c r="N21" s="8"/>
      <c r="O21" s="11">
        <f t="shared" si="5"/>
        <v>10.513497253763445</v>
      </c>
      <c r="P21" s="6"/>
    </row>
    <row r="22" spans="1:16" s="1" customFormat="1" ht="12.75">
      <c r="A22" s="1" t="s">
        <v>10</v>
      </c>
      <c r="B22" s="6"/>
      <c r="C22" s="13">
        <v>52427.897020000004</v>
      </c>
      <c r="D22" s="1" t="s">
        <v>45</v>
      </c>
      <c r="E22" s="11">
        <f t="shared" si="3"/>
        <v>1.2212385280967406</v>
      </c>
      <c r="F22" s="13"/>
      <c r="H22" s="8">
        <v>89727.37</v>
      </c>
      <c r="J22" s="11">
        <f t="shared" si="4"/>
        <v>1.9629754477428731</v>
      </c>
      <c r="L22" s="8"/>
      <c r="M22" s="22">
        <v>68879.36464183564</v>
      </c>
      <c r="N22" s="8"/>
      <c r="O22" s="11">
        <f t="shared" si="5"/>
        <v>1.4585093419375115</v>
      </c>
      <c r="P22" s="6"/>
    </row>
    <row r="23" spans="1:16" s="1" customFormat="1" ht="12.75">
      <c r="A23" s="1" t="s">
        <v>11</v>
      </c>
      <c r="B23" s="6"/>
      <c r="C23" s="13">
        <v>242528.314</v>
      </c>
      <c r="E23" s="11">
        <f t="shared" si="3"/>
        <v>5.6493763443946</v>
      </c>
      <c r="F23" s="13"/>
      <c r="H23" s="8">
        <v>254307.661</v>
      </c>
      <c r="J23" s="11">
        <f t="shared" si="4"/>
        <v>5.56351640214037</v>
      </c>
      <c r="L23" s="8"/>
      <c r="M23" s="22">
        <v>263247.018</v>
      </c>
      <c r="N23" s="8"/>
      <c r="O23" s="11">
        <f t="shared" si="5"/>
        <v>5.574212784724083</v>
      </c>
      <c r="P23" s="6"/>
    </row>
    <row r="24" spans="1:16" s="1" customFormat="1" ht="12.75">
      <c r="A24" s="1" t="s">
        <v>12</v>
      </c>
      <c r="B24" s="6"/>
      <c r="C24" s="13">
        <v>3694.553</v>
      </c>
      <c r="E24" s="11">
        <f t="shared" si="3"/>
        <v>0.08605972629369824</v>
      </c>
      <c r="F24" s="13"/>
      <c r="H24" s="8">
        <v>2910.834</v>
      </c>
      <c r="J24" s="11">
        <f t="shared" si="4"/>
        <v>0.06368063250327273</v>
      </c>
      <c r="L24" s="8"/>
      <c r="M24" s="22">
        <v>4310.392</v>
      </c>
      <c r="N24" s="8"/>
      <c r="O24" s="11">
        <f t="shared" si="5"/>
        <v>0.09127184944435882</v>
      </c>
      <c r="P24" s="6"/>
    </row>
    <row r="25" spans="1:16" s="1" customFormat="1" ht="12.75">
      <c r="A25" s="1" t="s">
        <v>13</v>
      </c>
      <c r="B25" s="6"/>
      <c r="C25" s="13">
        <v>49347.457</v>
      </c>
      <c r="E25" s="11">
        <f t="shared" si="3"/>
        <v>1.1494837515418084</v>
      </c>
      <c r="F25" s="13"/>
      <c r="H25" s="8">
        <v>40649.319</v>
      </c>
      <c r="J25" s="11">
        <f t="shared" si="4"/>
        <v>0.8892895798067846</v>
      </c>
      <c r="L25" s="8"/>
      <c r="M25" s="22">
        <v>39008.982</v>
      </c>
      <c r="N25" s="8"/>
      <c r="O25" s="11">
        <f t="shared" si="5"/>
        <v>0.8260088484021183</v>
      </c>
      <c r="P25" s="6"/>
    </row>
    <row r="26" spans="2:16" s="1" customFormat="1" ht="12.75">
      <c r="B26" s="6"/>
      <c r="E26" s="11"/>
      <c r="F26" s="13"/>
      <c r="H26" s="8"/>
      <c r="J26" s="14" t="s">
        <v>42</v>
      </c>
      <c r="L26" s="8"/>
      <c r="M26" s="22"/>
      <c r="N26" s="8"/>
      <c r="O26" s="14" t="s">
        <v>42</v>
      </c>
      <c r="P26" s="6"/>
    </row>
    <row r="27" spans="1:16" s="1" customFormat="1" ht="12.75">
      <c r="A27" s="1" t="s">
        <v>14</v>
      </c>
      <c r="B27" s="6"/>
      <c r="C27" s="13">
        <v>549394.512</v>
      </c>
      <c r="E27" s="11">
        <f>C27/C$11*100</f>
        <v>12.797418613288242</v>
      </c>
      <c r="F27" s="13"/>
      <c r="H27" s="8">
        <v>588631.755</v>
      </c>
      <c r="J27" s="11">
        <f>H27/H$11*100</f>
        <v>12.877561025435138</v>
      </c>
      <c r="L27" s="8"/>
      <c r="M27" s="22">
        <v>631522.196</v>
      </c>
      <c r="N27" s="8"/>
      <c r="O27" s="11">
        <f>M27/M$11*100</f>
        <v>13.37237977290299</v>
      </c>
      <c r="P27" s="6"/>
    </row>
    <row r="28" spans="1:16" s="1" customFormat="1" ht="12.75">
      <c r="A28" s="1" t="s">
        <v>15</v>
      </c>
      <c r="B28" s="6"/>
      <c r="C28" s="13">
        <v>495381.048</v>
      </c>
      <c r="E28" s="11">
        <f>C28/C$11*100</f>
        <v>11.539246399216735</v>
      </c>
      <c r="F28" s="13"/>
      <c r="H28" s="8">
        <v>531332.491</v>
      </c>
      <c r="J28" s="11">
        <f>H28/H$11*100</f>
        <v>11.624018785138372</v>
      </c>
      <c r="L28" s="8"/>
      <c r="M28" s="22">
        <v>584349.833</v>
      </c>
      <c r="N28" s="8"/>
      <c r="O28" s="11">
        <f>M28/M$11*100</f>
        <v>12.373512659733086</v>
      </c>
      <c r="P28" s="6"/>
    </row>
    <row r="29" spans="1:16" s="1" customFormat="1" ht="12.75">
      <c r="A29" s="1" t="s">
        <v>16</v>
      </c>
      <c r="B29" s="6"/>
      <c r="C29" s="13">
        <v>54013.464</v>
      </c>
      <c r="E29" s="11">
        <f>C29/C$11*100</f>
        <v>1.2581722140715057</v>
      </c>
      <c r="F29" s="13"/>
      <c r="H29" s="8">
        <v>57299.264</v>
      </c>
      <c r="J29" s="11">
        <f>H29/H$11*100</f>
        <v>1.2535422402967689</v>
      </c>
      <c r="L29" s="8"/>
      <c r="M29" s="22">
        <v>47172.363</v>
      </c>
      <c r="N29" s="8"/>
      <c r="O29" s="11">
        <f>M29/M$11*100</f>
        <v>0.9988671131699024</v>
      </c>
      <c r="P29" s="6"/>
    </row>
    <row r="30" spans="2:16" s="1" customFormat="1" ht="12.75">
      <c r="B30" s="6"/>
      <c r="E30" s="11"/>
      <c r="F30" s="13"/>
      <c r="H30" s="8"/>
      <c r="J30" s="14" t="s">
        <v>42</v>
      </c>
      <c r="L30" s="8"/>
      <c r="M30" s="22"/>
      <c r="N30" s="8"/>
      <c r="O30" s="14" t="s">
        <v>42</v>
      </c>
      <c r="P30" s="6"/>
    </row>
    <row r="31" spans="1:16" s="1" customFormat="1" ht="12.75">
      <c r="A31" s="1" t="s">
        <v>17</v>
      </c>
      <c r="B31" s="6"/>
      <c r="C31" s="18">
        <v>491544</v>
      </c>
      <c r="E31" s="11">
        <f aca="true" t="shared" si="6" ref="E31:E48">C31/C$11*100</f>
        <v>11.449867440339766</v>
      </c>
      <c r="F31" s="13"/>
      <c r="H31" s="8">
        <v>529093.149</v>
      </c>
      <c r="J31" s="11">
        <f aca="true" t="shared" si="7" ref="J31:J48">H31/H$11*100</f>
        <v>11.575028456266596</v>
      </c>
      <c r="L31" s="8"/>
      <c r="M31" s="22">
        <v>522573.401</v>
      </c>
      <c r="N31" s="8"/>
      <c r="O31" s="11">
        <f aca="true" t="shared" si="8" ref="O31:O48">M31/M$11*100</f>
        <v>11.065406761078469</v>
      </c>
      <c r="P31" s="6"/>
    </row>
    <row r="32" spans="1:16" s="1" customFormat="1" ht="12.75">
      <c r="A32" s="1" t="s">
        <v>18</v>
      </c>
      <c r="B32" s="6"/>
      <c r="C32" s="18">
        <v>436889</v>
      </c>
      <c r="E32" s="11">
        <f t="shared" si="6"/>
        <v>10.176751493544018</v>
      </c>
      <c r="F32" s="13"/>
      <c r="H32" s="8">
        <v>471755.479</v>
      </c>
      <c r="J32" s="11">
        <f t="shared" si="7"/>
        <v>10.320646003724153</v>
      </c>
      <c r="L32" s="8"/>
      <c r="M32" s="22">
        <v>466586.077</v>
      </c>
      <c r="N32" s="8"/>
      <c r="O32" s="11">
        <f t="shared" si="8"/>
        <v>9.87988428263091</v>
      </c>
      <c r="P32" s="6"/>
    </row>
    <row r="33" spans="1:16" s="1" customFormat="1" ht="12.75">
      <c r="A33" s="1" t="s">
        <v>19</v>
      </c>
      <c r="B33" s="6"/>
      <c r="C33" s="18">
        <v>54655</v>
      </c>
      <c r="E33" s="11">
        <f t="shared" si="6"/>
        <v>1.2731159467957496</v>
      </c>
      <c r="F33" s="13"/>
      <c r="H33" s="8">
        <v>57337.67</v>
      </c>
      <c r="J33" s="11">
        <f t="shared" si="7"/>
        <v>1.2543824525424416</v>
      </c>
      <c r="L33" s="8"/>
      <c r="M33" s="22">
        <v>55987.324</v>
      </c>
      <c r="N33" s="8"/>
      <c r="O33" s="11">
        <f t="shared" si="8"/>
        <v>1.1855224784475604</v>
      </c>
      <c r="P33" s="6"/>
    </row>
    <row r="34" spans="1:16" s="1" customFormat="1" ht="12.75">
      <c r="A34" s="1" t="s">
        <v>25</v>
      </c>
      <c r="B34" s="6"/>
      <c r="C34" s="18">
        <v>53031</v>
      </c>
      <c r="E34" s="11">
        <f t="shared" si="6"/>
        <v>1.2352870144456205</v>
      </c>
      <c r="F34" s="13"/>
      <c r="H34" s="8">
        <v>55333.808</v>
      </c>
      <c r="J34" s="11">
        <f t="shared" si="7"/>
        <v>1.2105437452821606</v>
      </c>
      <c r="L34" s="8"/>
      <c r="M34" s="22">
        <v>58166.369</v>
      </c>
      <c r="N34" s="8"/>
      <c r="O34" s="11">
        <f t="shared" si="8"/>
        <v>1.2316634018653105</v>
      </c>
      <c r="P34" s="6"/>
    </row>
    <row r="35" spans="1:16" s="1" customFormat="1" ht="12.75">
      <c r="A35" s="1" t="s">
        <v>26</v>
      </c>
      <c r="B35" s="6"/>
      <c r="C35" s="18">
        <v>24438</v>
      </c>
      <c r="E35" s="11">
        <f t="shared" si="6"/>
        <v>0.569250892101263</v>
      </c>
      <c r="F35" s="13"/>
      <c r="H35" s="8">
        <v>24446.924</v>
      </c>
      <c r="J35" s="11">
        <f t="shared" si="7"/>
        <v>0.5348280194196707</v>
      </c>
      <c r="L35" s="8"/>
      <c r="M35" s="22">
        <v>23709.407</v>
      </c>
      <c r="N35" s="8"/>
      <c r="O35" s="11">
        <f t="shared" si="8"/>
        <v>0.5020428365028116</v>
      </c>
      <c r="P35" s="6"/>
    </row>
    <row r="36" spans="1:16" s="1" customFormat="1" ht="12.75">
      <c r="A36" s="1" t="s">
        <v>27</v>
      </c>
      <c r="B36" s="6"/>
      <c r="C36" s="1">
        <v>121</v>
      </c>
      <c r="E36" s="11">
        <f t="shared" si="6"/>
        <v>0.002818534984215272</v>
      </c>
      <c r="F36" s="13"/>
      <c r="H36" s="8">
        <v>132.729</v>
      </c>
      <c r="J36" s="11">
        <f t="shared" si="7"/>
        <v>0.002903726791540461</v>
      </c>
      <c r="L36" s="8"/>
      <c r="M36" s="22">
        <v>144.115</v>
      </c>
      <c r="N36" s="8"/>
      <c r="O36" s="11">
        <f t="shared" si="8"/>
        <v>0.0030516116823420636</v>
      </c>
      <c r="P36" s="6"/>
    </row>
    <row r="37" spans="1:16" s="1" customFormat="1" ht="12.75">
      <c r="A37" s="1" t="s">
        <v>28</v>
      </c>
      <c r="B37" s="6"/>
      <c r="C37" s="18">
        <v>169842</v>
      </c>
      <c r="E37" s="11">
        <f t="shared" si="6"/>
        <v>3.956244783380911</v>
      </c>
      <c r="F37" s="13"/>
      <c r="H37" s="8">
        <v>183362.3</v>
      </c>
      <c r="J37" s="11">
        <f t="shared" si="7"/>
        <v>4.011437011267164</v>
      </c>
      <c r="L37" s="8"/>
      <c r="M37" s="22">
        <v>191603.796</v>
      </c>
      <c r="N37" s="8"/>
      <c r="O37" s="11">
        <f t="shared" si="8"/>
        <v>4.057179212813971</v>
      </c>
      <c r="P37" s="6"/>
    </row>
    <row r="38" spans="1:16" s="1" customFormat="1" ht="12.75">
      <c r="A38" s="1" t="s">
        <v>29</v>
      </c>
      <c r="B38" s="6"/>
      <c r="C38" s="18">
        <v>17918</v>
      </c>
      <c r="E38" s="11">
        <f t="shared" si="6"/>
        <v>0.41737611443941525</v>
      </c>
      <c r="F38" s="13"/>
      <c r="H38" s="8">
        <v>19621.593</v>
      </c>
      <c r="J38" s="11">
        <f t="shared" si="7"/>
        <v>0.4292637274958959</v>
      </c>
      <c r="L38" s="8"/>
      <c r="M38" s="22">
        <v>20984.287</v>
      </c>
      <c r="N38" s="8"/>
      <c r="O38" s="11">
        <f t="shared" si="8"/>
        <v>0.44433886378807674</v>
      </c>
      <c r="P38" s="6"/>
    </row>
    <row r="39" spans="1:16" s="1" customFormat="1" ht="12.75">
      <c r="A39" s="1" t="s">
        <v>30</v>
      </c>
      <c r="B39" s="6"/>
      <c r="C39" s="18">
        <v>93485</v>
      </c>
      <c r="E39" s="11">
        <f t="shared" si="6"/>
        <v>2.1776094462757416</v>
      </c>
      <c r="F39" s="13"/>
      <c r="H39" s="8">
        <v>103249.393</v>
      </c>
      <c r="J39" s="11">
        <f t="shared" si="7"/>
        <v>2.258798217905583</v>
      </c>
      <c r="L39" s="8"/>
      <c r="M39" s="22">
        <v>112952.972</v>
      </c>
      <c r="N39" s="8"/>
      <c r="O39" s="11">
        <f t="shared" si="8"/>
        <v>2.3917608084547477</v>
      </c>
      <c r="P39" s="6"/>
    </row>
    <row r="40" spans="1:16" s="1" customFormat="1" ht="12.75">
      <c r="A40" s="1" t="s">
        <v>31</v>
      </c>
      <c r="B40" s="6"/>
      <c r="C40" s="18">
        <v>11194</v>
      </c>
      <c r="E40" s="11">
        <f t="shared" si="6"/>
        <v>0.26074942655624594</v>
      </c>
      <c r="F40" s="13"/>
      <c r="H40" s="8">
        <v>9311.785</v>
      </c>
      <c r="J40" s="11">
        <f t="shared" si="7"/>
        <v>0.20371493480373237</v>
      </c>
      <c r="L40" s="8"/>
      <c r="M40" s="22">
        <v>8354.074</v>
      </c>
      <c r="N40" s="8"/>
      <c r="O40" s="11">
        <f t="shared" si="8"/>
        <v>0.17689615802345413</v>
      </c>
      <c r="P40" s="6"/>
    </row>
    <row r="41" spans="1:16" s="1" customFormat="1" ht="12.75">
      <c r="A41" s="1" t="s">
        <v>32</v>
      </c>
      <c r="B41" s="6"/>
      <c r="C41" s="18">
        <v>18195</v>
      </c>
      <c r="E41" s="11">
        <f t="shared" si="6"/>
        <v>0.4238284631222882</v>
      </c>
      <c r="F41" s="13"/>
      <c r="H41" s="8">
        <v>20364.573</v>
      </c>
      <c r="J41" s="11">
        <f t="shared" si="7"/>
        <v>0.44551798189078123</v>
      </c>
      <c r="L41" s="8"/>
      <c r="M41" s="22">
        <v>22986.151</v>
      </c>
      <c r="N41" s="8"/>
      <c r="O41" s="11">
        <f t="shared" si="8"/>
        <v>0.4867280083522097</v>
      </c>
      <c r="P41" s="6"/>
    </row>
    <row r="42" spans="1:16" s="1" customFormat="1" ht="12.75">
      <c r="A42" s="1" t="s">
        <v>33</v>
      </c>
      <c r="B42" s="6"/>
      <c r="C42" s="18">
        <v>14022</v>
      </c>
      <c r="E42" s="11">
        <f t="shared" si="6"/>
        <v>0.32662394668319455</v>
      </c>
      <c r="F42" s="13"/>
      <c r="H42" s="8">
        <v>14189.79</v>
      </c>
      <c r="J42" s="11">
        <f t="shared" si="7"/>
        <v>0.31043158156343315</v>
      </c>
      <c r="L42" s="8"/>
      <c r="M42" s="22">
        <v>14656.984</v>
      </c>
      <c r="N42" s="8"/>
      <c r="O42" s="11">
        <f t="shared" si="8"/>
        <v>0.3103592520022253</v>
      </c>
      <c r="P42" s="6"/>
    </row>
    <row r="43" spans="1:16" s="1" customFormat="1" ht="12.75">
      <c r="A43" s="1" t="s">
        <v>34</v>
      </c>
      <c r="B43" s="6"/>
      <c r="C43" s="18">
        <v>67858</v>
      </c>
      <c r="E43" s="11">
        <f t="shared" si="6"/>
        <v>1.580662371560991</v>
      </c>
      <c r="F43" s="13"/>
      <c r="H43" s="8">
        <v>74603.435</v>
      </c>
      <c r="J43" s="11">
        <f t="shared" si="7"/>
        <v>1.6321074742554176</v>
      </c>
      <c r="L43" s="8"/>
      <c r="M43" s="22">
        <v>46152.575</v>
      </c>
      <c r="N43" s="8"/>
      <c r="O43" s="11">
        <f t="shared" si="8"/>
        <v>0.9772732681550723</v>
      </c>
      <c r="P43" s="6"/>
    </row>
    <row r="44" spans="1:16" s="1" customFormat="1" ht="12.75">
      <c r="A44" s="1" t="s">
        <v>35</v>
      </c>
      <c r="B44" s="6"/>
      <c r="C44" s="18">
        <v>3217</v>
      </c>
      <c r="E44" s="11">
        <f t="shared" si="6"/>
        <v>0.07493576069603744</v>
      </c>
      <c r="F44" s="13"/>
      <c r="H44" s="8">
        <v>3413.823</v>
      </c>
      <c r="J44" s="11">
        <f t="shared" si="7"/>
        <v>0.0746845776482685</v>
      </c>
      <c r="L44" s="8"/>
      <c r="M44" s="22">
        <v>3914.442</v>
      </c>
      <c r="N44" s="8"/>
      <c r="O44" s="11">
        <f t="shared" si="8"/>
        <v>0.0828876726020916</v>
      </c>
      <c r="P44" s="6"/>
    </row>
    <row r="45" spans="1:16" s="1" customFormat="1" ht="12.75">
      <c r="A45" s="1" t="s">
        <v>36</v>
      </c>
      <c r="B45" s="6"/>
      <c r="C45" s="18">
        <v>8235</v>
      </c>
      <c r="E45" s="11">
        <f t="shared" si="6"/>
        <v>0.191823434669527</v>
      </c>
      <c r="F45" s="13"/>
      <c r="H45" s="8">
        <v>8413.524</v>
      </c>
      <c r="J45" s="11">
        <f t="shared" si="7"/>
        <v>0.18406358105665424</v>
      </c>
      <c r="L45" s="8"/>
      <c r="M45" s="22">
        <v>8875.489</v>
      </c>
      <c r="N45" s="8"/>
      <c r="O45" s="11">
        <f t="shared" si="8"/>
        <v>0.18793703583179042</v>
      </c>
      <c r="P45" s="6"/>
    </row>
    <row r="46" spans="1:16" s="1" customFormat="1" ht="12.75">
      <c r="A46" s="1" t="s">
        <v>37</v>
      </c>
      <c r="B46" s="6"/>
      <c r="C46" s="18">
        <v>5925</v>
      </c>
      <c r="E46" s="11">
        <f t="shared" si="6"/>
        <v>0.13801503951632632</v>
      </c>
      <c r="F46" s="13"/>
      <c r="H46" s="8">
        <v>8219.914</v>
      </c>
      <c r="J46" s="11">
        <f t="shared" si="7"/>
        <v>0.17982795399617654</v>
      </c>
      <c r="L46" s="8"/>
      <c r="M46" s="22">
        <v>5423.64</v>
      </c>
      <c r="N46" s="8"/>
      <c r="O46" s="11">
        <f t="shared" si="8"/>
        <v>0.11484469475639392</v>
      </c>
      <c r="P46" s="6"/>
    </row>
    <row r="47" spans="1:16" s="1" customFormat="1" ht="12.75">
      <c r="A47" s="1" t="s">
        <v>38</v>
      </c>
      <c r="B47" s="6"/>
      <c r="C47" s="18">
        <v>1804</v>
      </c>
      <c r="E47" s="11">
        <f t="shared" si="6"/>
        <v>0.042021794310118606</v>
      </c>
      <c r="F47" s="13"/>
      <c r="H47" s="8">
        <v>1981.522</v>
      </c>
      <c r="J47" s="11">
        <f t="shared" si="7"/>
        <v>0.043349972646722544</v>
      </c>
      <c r="L47" s="8"/>
      <c r="M47" s="22">
        <v>2139.318</v>
      </c>
      <c r="N47" s="8"/>
      <c r="O47" s="11">
        <f t="shared" si="8"/>
        <v>0.04529971065499538</v>
      </c>
      <c r="P47" s="6"/>
    </row>
    <row r="48" spans="1:16" s="1" customFormat="1" ht="12.75">
      <c r="A48" s="1" t="s">
        <v>39</v>
      </c>
      <c r="B48" s="6"/>
      <c r="C48" s="18">
        <v>2259</v>
      </c>
      <c r="E48" s="11">
        <f t="shared" si="6"/>
        <v>0.05262041759787025</v>
      </c>
      <c r="F48" s="13"/>
      <c r="H48" s="8">
        <v>2448.036</v>
      </c>
      <c r="J48" s="11">
        <f t="shared" si="7"/>
        <v>0.05355595024339477</v>
      </c>
      <c r="L48" s="8"/>
      <c r="M48" s="22">
        <v>2509.783</v>
      </c>
      <c r="N48" s="8"/>
      <c r="O48" s="11">
        <f t="shared" si="8"/>
        <v>0.05314424676781397</v>
      </c>
      <c r="P48" s="6"/>
    </row>
    <row r="49" spans="1:16" s="20" customFormat="1" ht="12.75">
      <c r="A49" s="16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5" ht="12.75">
      <c r="A51" s="24" t="s">
        <v>46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</sheetData>
  <sheetProtection/>
  <mergeCells count="6">
    <mergeCell ref="A1:P1"/>
    <mergeCell ref="A5:P5"/>
    <mergeCell ref="A3:P3"/>
    <mergeCell ref="C7:F7"/>
    <mergeCell ref="H7:K7"/>
    <mergeCell ref="M7:N7"/>
  </mergeCells>
  <printOptions/>
  <pageMargins left="0.75" right="0.8" top="0.5" bottom="0.5" header="0.5" footer="0.25"/>
  <pageSetup horizontalDpi="600" verticalDpi="600" orientation="portrait" r:id="rId1"/>
  <headerFooter alignWithMargins="0">
    <oddFooter>&amp;C&amp;"Times New Roman,Regular"32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22.140625" style="0" customWidth="1"/>
    <col min="2" max="2" width="2.28125" style="0" customWidth="1"/>
    <col min="3" max="3" width="9.8515625" style="0" customWidth="1"/>
    <col min="4" max="4" width="2.28125" style="0" customWidth="1"/>
    <col min="5" max="5" width="5.7109375" style="0" customWidth="1"/>
    <col min="6" max="6" width="2.28125" style="0" customWidth="1"/>
    <col min="7" max="7" width="2.00390625" style="0" customWidth="1"/>
    <col min="8" max="8" width="10.421875" style="0" customWidth="1"/>
    <col min="9" max="9" width="2.28125" style="0" customWidth="1"/>
    <col min="10" max="10" width="5.8515625" style="0" customWidth="1"/>
    <col min="11" max="11" width="2.28125" style="0" customWidth="1"/>
    <col min="12" max="12" width="2.00390625" style="0" customWidth="1"/>
    <col min="13" max="13" width="9.28125" style="0" customWidth="1"/>
    <col min="14" max="14" width="2.140625" style="0" customWidth="1"/>
    <col min="15" max="15" width="7.00390625" style="0" customWidth="1"/>
    <col min="16" max="16" width="2.28125" style="0" customWidth="1"/>
  </cols>
  <sheetData>
    <row r="1" spans="1:16" s="31" customFormat="1" ht="18.7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="1" customFormat="1" ht="12.75"/>
    <row r="3" spans="1:16" s="1" customFormat="1" ht="18.75">
      <c r="A3" s="27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="1" customFormat="1" ht="12" customHeight="1"/>
    <row r="5" spans="1:16" s="1" customFormat="1" ht="18.75">
      <c r="A5" s="27" t="s">
        <v>43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s="1" customFormat="1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3.5" customHeight="1">
      <c r="A7" s="1"/>
      <c r="B7" s="1"/>
      <c r="C7" s="29">
        <v>1999</v>
      </c>
      <c r="D7" s="29"/>
      <c r="E7" s="29"/>
      <c r="F7" s="29"/>
      <c r="G7" s="1"/>
      <c r="H7" s="32" t="s">
        <v>48</v>
      </c>
      <c r="I7" s="32"/>
      <c r="J7" s="32"/>
      <c r="K7" s="32"/>
      <c r="L7" s="1"/>
      <c r="M7" s="33" t="s">
        <v>49</v>
      </c>
      <c r="N7" s="33"/>
      <c r="O7" s="33"/>
      <c r="P7" s="33"/>
    </row>
    <row r="8" spans="1:16" ht="13.5">
      <c r="A8" s="1"/>
      <c r="B8" s="1"/>
      <c r="C8" s="3" t="s">
        <v>2</v>
      </c>
      <c r="D8" s="1"/>
      <c r="E8" s="4" t="s">
        <v>1</v>
      </c>
      <c r="F8" s="1"/>
      <c r="G8" s="1"/>
      <c r="H8" s="34" t="s">
        <v>41</v>
      </c>
      <c r="I8" s="35"/>
      <c r="J8" s="36" t="s">
        <v>1</v>
      </c>
      <c r="K8" s="1"/>
      <c r="L8" s="1"/>
      <c r="M8" s="3" t="s">
        <v>50</v>
      </c>
      <c r="N8" s="1"/>
      <c r="O8" s="4" t="s">
        <v>1</v>
      </c>
      <c r="P8" s="1"/>
    </row>
    <row r="9" spans="1:16" ht="13.5">
      <c r="A9" s="5" t="s">
        <v>51</v>
      </c>
      <c r="B9" s="5"/>
      <c r="C9" s="2"/>
      <c r="D9" s="2"/>
      <c r="E9" s="2"/>
      <c r="F9" s="2"/>
      <c r="G9" s="2"/>
      <c r="H9" s="37"/>
      <c r="I9" s="38"/>
      <c r="J9" s="39"/>
      <c r="K9" s="2"/>
      <c r="L9" s="2"/>
      <c r="M9" s="2"/>
      <c r="N9" s="5"/>
      <c r="O9" s="5" t="s">
        <v>52</v>
      </c>
      <c r="P9" s="5"/>
    </row>
    <row r="10" spans="1:16" ht="12.75" customHeight="1">
      <c r="A10" s="1"/>
      <c r="B10" s="1"/>
      <c r="C10" s="1"/>
      <c r="D10" s="1"/>
      <c r="E10" s="1"/>
      <c r="F10" s="1"/>
      <c r="G10" s="1"/>
      <c r="H10" s="40"/>
      <c r="I10" s="41"/>
      <c r="J10" s="40"/>
      <c r="K10" s="1"/>
      <c r="L10" s="1"/>
      <c r="M10" s="1"/>
      <c r="N10" s="1"/>
      <c r="O10" s="1"/>
      <c r="P10" s="1"/>
    </row>
    <row r="11" spans="1:16" ht="13.5">
      <c r="A11" s="1" t="s">
        <v>3</v>
      </c>
      <c r="B11" s="1"/>
      <c r="C11" s="42">
        <v>5082506.079</v>
      </c>
      <c r="D11" s="1"/>
      <c r="E11" s="43">
        <v>100</v>
      </c>
      <c r="F11" s="1" t="s">
        <v>4</v>
      </c>
      <c r="G11" s="1"/>
      <c r="H11" s="44">
        <v>5411617.67</v>
      </c>
      <c r="I11" s="45"/>
      <c r="J11" s="43">
        <v>100</v>
      </c>
      <c r="K11" s="1" t="s">
        <v>4</v>
      </c>
      <c r="L11" s="1"/>
      <c r="M11" s="21">
        <f>H11-C11</f>
        <v>329111.591</v>
      </c>
      <c r="N11" s="1"/>
      <c r="O11" s="43">
        <f>M11/C11*100</f>
        <v>6.475380174355911</v>
      </c>
      <c r="P11" s="1" t="s">
        <v>4</v>
      </c>
    </row>
    <row r="12" spans="1:16" ht="13.5">
      <c r="A12" s="1"/>
      <c r="B12" s="1"/>
      <c r="C12" s="46"/>
      <c r="D12" s="1"/>
      <c r="E12" s="43"/>
      <c r="F12" s="1"/>
      <c r="G12" s="1"/>
      <c r="H12" s="47"/>
      <c r="I12" s="48"/>
      <c r="J12" s="39"/>
      <c r="K12" s="1"/>
      <c r="L12" s="1"/>
      <c r="M12" s="1"/>
      <c r="N12" s="1"/>
      <c r="O12" s="43"/>
      <c r="P12" s="1"/>
    </row>
    <row r="13" spans="1:16" ht="13.5">
      <c r="A13" s="1" t="s">
        <v>5</v>
      </c>
      <c r="B13" s="1"/>
      <c r="C13" s="49">
        <v>2882168.558</v>
      </c>
      <c r="D13" s="22"/>
      <c r="E13" s="43">
        <v>57.09871338774703</v>
      </c>
      <c r="F13" s="22"/>
      <c r="G13" s="22"/>
      <c r="H13" s="50">
        <v>3052370.136</v>
      </c>
      <c r="I13" s="51"/>
      <c r="J13" s="46">
        <v>56.70762637960438</v>
      </c>
      <c r="K13" s="22"/>
      <c r="L13" s="22"/>
      <c r="M13" s="22">
        <f aca="true" t="shared" si="0" ref="M13:M18">H13-C13</f>
        <v>170201.57799999975</v>
      </c>
      <c r="N13" s="22"/>
      <c r="O13" s="43">
        <f aca="true" t="shared" si="1" ref="O13:O18">M13/C13*100</f>
        <v>5.905330468184218</v>
      </c>
      <c r="P13" s="1"/>
    </row>
    <row r="14" spans="1:16" ht="13.5">
      <c r="A14" s="1" t="s">
        <v>6</v>
      </c>
      <c r="B14" s="1"/>
      <c r="C14" s="49">
        <v>1278282.088</v>
      </c>
      <c r="D14" s="22"/>
      <c r="E14" s="43">
        <v>26.2234190636488</v>
      </c>
      <c r="F14" s="22"/>
      <c r="G14" s="22"/>
      <c r="H14" s="50">
        <v>1325481.213</v>
      </c>
      <c r="I14" s="51"/>
      <c r="J14" s="46">
        <v>25.150625855257342</v>
      </c>
      <c r="K14" s="22"/>
      <c r="L14" s="22"/>
      <c r="M14" s="22">
        <f t="shared" si="0"/>
        <v>47199.125</v>
      </c>
      <c r="N14" s="22"/>
      <c r="O14" s="43">
        <f t="shared" si="1"/>
        <v>3.692387262802669</v>
      </c>
      <c r="P14" s="1"/>
    </row>
    <row r="15" spans="1:16" ht="13.5">
      <c r="A15" s="1" t="s">
        <v>7</v>
      </c>
      <c r="B15" s="1"/>
      <c r="C15" s="49">
        <v>1603886.47</v>
      </c>
      <c r="D15" s="22"/>
      <c r="E15" s="43">
        <v>30.875294324098242</v>
      </c>
      <c r="F15" s="22"/>
      <c r="G15" s="22"/>
      <c r="H15" s="50">
        <v>1726888.923</v>
      </c>
      <c r="I15" s="51"/>
      <c r="J15" s="46">
        <v>31.557000524347036</v>
      </c>
      <c r="K15" s="22"/>
      <c r="L15" s="22"/>
      <c r="M15" s="22">
        <f t="shared" si="0"/>
        <v>123002.45299999998</v>
      </c>
      <c r="N15" s="22"/>
      <c r="O15" s="43">
        <f t="shared" si="1"/>
        <v>7.669024915460505</v>
      </c>
      <c r="P15" s="1"/>
    </row>
    <row r="16" spans="1:16" ht="13.5">
      <c r="A16" s="1" t="s">
        <v>53</v>
      </c>
      <c r="B16" s="1"/>
      <c r="C16" s="49">
        <v>916313.293</v>
      </c>
      <c r="D16" s="22"/>
      <c r="E16" s="43">
        <v>17.544327620457654</v>
      </c>
      <c r="F16" s="22"/>
      <c r="G16" s="22"/>
      <c r="H16" s="50">
        <v>1011188.159</v>
      </c>
      <c r="I16" s="51"/>
      <c r="J16" s="46">
        <v>18.028769248029857</v>
      </c>
      <c r="K16" s="22"/>
      <c r="L16" s="22"/>
      <c r="M16" s="22">
        <f t="shared" si="0"/>
        <v>94874.86600000004</v>
      </c>
      <c r="N16" s="22"/>
      <c r="O16" s="43">
        <f t="shared" si="1"/>
        <v>10.353976824823826</v>
      </c>
      <c r="P16" s="1"/>
    </row>
    <row r="17" spans="1:16" ht="13.5">
      <c r="A17" s="1" t="s">
        <v>54</v>
      </c>
      <c r="B17" s="1"/>
      <c r="C17" s="49">
        <v>154010.318</v>
      </c>
      <c r="D17" s="22"/>
      <c r="E17" s="43">
        <v>2.7921756060700487</v>
      </c>
      <c r="F17" s="22"/>
      <c r="G17" s="22"/>
      <c r="H17" s="50">
        <v>153154.133</v>
      </c>
      <c r="I17" s="51"/>
      <c r="J17" s="46">
        <v>3.030204304847621</v>
      </c>
      <c r="K17" s="22"/>
      <c r="L17" s="22"/>
      <c r="M17" s="22">
        <f t="shared" si="0"/>
        <v>-856.1849999999977</v>
      </c>
      <c r="N17" s="22"/>
      <c r="O17" s="43">
        <f t="shared" si="1"/>
        <v>-0.5559270386026979</v>
      </c>
      <c r="P17" s="1"/>
    </row>
    <row r="18" spans="1:16" ht="13.5">
      <c r="A18" s="1" t="s">
        <v>55</v>
      </c>
      <c r="B18" s="1"/>
      <c r="C18" s="49">
        <v>533562.859</v>
      </c>
      <c r="D18" s="22"/>
      <c r="E18" s="43">
        <v>10.538791076395704</v>
      </c>
      <c r="F18" s="22"/>
      <c r="G18" s="22"/>
      <c r="H18" s="50">
        <v>562546.631</v>
      </c>
      <c r="I18" s="51"/>
      <c r="J18" s="46">
        <v>10.49802697146956</v>
      </c>
      <c r="K18" s="22"/>
      <c r="L18" s="22"/>
      <c r="M18" s="22">
        <f t="shared" si="0"/>
        <v>28983.771999999997</v>
      </c>
      <c r="N18" s="22"/>
      <c r="O18" s="43">
        <f t="shared" si="1"/>
        <v>5.432119479665656</v>
      </c>
      <c r="P18" s="1"/>
    </row>
    <row r="19" spans="1:16" ht="13.5">
      <c r="A19" s="1"/>
      <c r="B19" s="1"/>
      <c r="C19" s="39"/>
      <c r="D19" s="22"/>
      <c r="E19" s="43"/>
      <c r="F19" s="22"/>
      <c r="G19" s="22"/>
      <c r="H19" s="52"/>
      <c r="I19" s="53"/>
      <c r="J19" s="54"/>
      <c r="K19" s="22"/>
      <c r="L19" s="22"/>
      <c r="M19" s="22"/>
      <c r="N19" s="22"/>
      <c r="O19" s="43"/>
      <c r="P19" s="1"/>
    </row>
    <row r="20" spans="1:16" ht="13.5">
      <c r="A20" s="1" t="s">
        <v>8</v>
      </c>
      <c r="B20" s="1"/>
      <c r="C20" s="49">
        <v>923572.063</v>
      </c>
      <c r="D20" s="22"/>
      <c r="E20" s="43">
        <v>18.463500078271515</v>
      </c>
      <c r="F20" s="22"/>
      <c r="G20" s="22"/>
      <c r="H20" s="50">
        <v>972451.5289999997</v>
      </c>
      <c r="I20" s="51"/>
      <c r="J20" s="46">
        <v>18.171587965551748</v>
      </c>
      <c r="K20" s="22"/>
      <c r="L20" s="22"/>
      <c r="M20" s="22">
        <f aca="true" t="shared" si="2" ref="M20:M25">H20-C20</f>
        <v>48879.46599999978</v>
      </c>
      <c r="N20" s="22"/>
      <c r="O20" s="43">
        <f aca="true" t="shared" si="3" ref="O20:O25">M20/C20*100</f>
        <v>5.292436611954966</v>
      </c>
      <c r="P20" s="1"/>
    </row>
    <row r="21" spans="1:16" ht="13.5">
      <c r="A21" s="1" t="s">
        <v>9</v>
      </c>
      <c r="B21" s="1"/>
      <c r="C21" s="49">
        <v>531220.767</v>
      </c>
      <c r="D21" s="22"/>
      <c r="E21" s="43">
        <v>10.513497253763445</v>
      </c>
      <c r="F21" s="22"/>
      <c r="G21" s="22"/>
      <c r="H21" s="50">
        <v>617888.237</v>
      </c>
      <c r="I21" s="51"/>
      <c r="J21" s="46">
        <v>10.451945531258852</v>
      </c>
      <c r="K21" s="22"/>
      <c r="L21" s="22"/>
      <c r="M21" s="22">
        <f t="shared" si="2"/>
        <v>86667.46999999997</v>
      </c>
      <c r="N21" s="22"/>
      <c r="O21" s="43">
        <f t="shared" si="3"/>
        <v>16.31477445609727</v>
      </c>
      <c r="P21" s="1"/>
    </row>
    <row r="22" spans="1:16" ht="13.5">
      <c r="A22" s="1" t="s">
        <v>10</v>
      </c>
      <c r="B22" s="1"/>
      <c r="C22" s="49">
        <v>70639.5</v>
      </c>
      <c r="D22" s="22"/>
      <c r="E22" s="43">
        <v>1.4585093419375115</v>
      </c>
      <c r="F22" s="22"/>
      <c r="G22" s="22"/>
      <c r="H22" s="50">
        <v>20869.759</v>
      </c>
      <c r="I22" s="51"/>
      <c r="J22" s="46">
        <v>1.389855691306887</v>
      </c>
      <c r="K22" s="22"/>
      <c r="L22" s="22"/>
      <c r="M22" s="22">
        <f t="shared" si="2"/>
        <v>-49769.741</v>
      </c>
      <c r="N22" s="22"/>
      <c r="O22" s="43">
        <f t="shared" si="3"/>
        <v>-70.45596443915939</v>
      </c>
      <c r="P22" s="1"/>
    </row>
    <row r="23" spans="1:16" ht="13.5">
      <c r="A23" s="1" t="s">
        <v>11</v>
      </c>
      <c r="B23" s="1"/>
      <c r="C23" s="49">
        <v>277180.963</v>
      </c>
      <c r="D23" s="22"/>
      <c r="E23" s="43">
        <v>5.574212784724083</v>
      </c>
      <c r="F23" s="22"/>
      <c r="G23" s="22"/>
      <c r="H23" s="50">
        <v>288797.925</v>
      </c>
      <c r="I23" s="51"/>
      <c r="J23" s="46">
        <v>5.45362777125367</v>
      </c>
      <c r="K23" s="22"/>
      <c r="L23" s="22"/>
      <c r="M23" s="22">
        <f t="shared" si="2"/>
        <v>11616.962</v>
      </c>
      <c r="N23" s="22"/>
      <c r="O23" s="43">
        <f t="shared" si="3"/>
        <v>4.191111061260004</v>
      </c>
      <c r="P23" s="1"/>
    </row>
    <row r="24" spans="1:16" ht="13.5">
      <c r="A24" s="1" t="s">
        <v>12</v>
      </c>
      <c r="B24" s="1"/>
      <c r="C24" s="49">
        <v>5259.865</v>
      </c>
      <c r="D24" s="22"/>
      <c r="E24" s="43">
        <v>0.09127184944435882</v>
      </c>
      <c r="F24" s="22"/>
      <c r="G24" s="22"/>
      <c r="H24" s="50">
        <v>5682.69</v>
      </c>
      <c r="I24" s="51"/>
      <c r="J24" s="46">
        <v>0.10348959584589215</v>
      </c>
      <c r="K24" s="22"/>
      <c r="L24" s="22"/>
      <c r="M24" s="22">
        <f t="shared" si="2"/>
        <v>422.8249999999998</v>
      </c>
      <c r="N24" s="22"/>
      <c r="O24" s="43">
        <f t="shared" si="3"/>
        <v>8.038704415417502</v>
      </c>
      <c r="P24" s="1"/>
    </row>
    <row r="25" spans="1:16" ht="13.5">
      <c r="A25" s="1" t="s">
        <v>13</v>
      </c>
      <c r="B25" s="1"/>
      <c r="C25" s="49">
        <v>39270.968</v>
      </c>
      <c r="D25" s="22"/>
      <c r="E25" s="43">
        <v>0.8260088484021183</v>
      </c>
      <c r="F25" s="22"/>
      <c r="G25" s="22"/>
      <c r="H25" s="50">
        <v>39212.918</v>
      </c>
      <c r="I25" s="51"/>
      <c r="J25" s="46">
        <v>0.7726693758864465</v>
      </c>
      <c r="K25" s="22"/>
      <c r="L25" s="22"/>
      <c r="M25" s="22">
        <f t="shared" si="2"/>
        <v>-58.05000000000291</v>
      </c>
      <c r="N25" s="22"/>
      <c r="O25" s="43">
        <f t="shared" si="3"/>
        <v>-0.14781912174918355</v>
      </c>
      <c r="P25" s="1"/>
    </row>
    <row r="26" spans="1:16" ht="13.5">
      <c r="A26" s="1"/>
      <c r="B26" s="1"/>
      <c r="C26" s="39"/>
      <c r="D26" s="22"/>
      <c r="E26" s="43"/>
      <c r="F26" s="22"/>
      <c r="G26" s="22"/>
      <c r="H26" s="52"/>
      <c r="I26" s="53"/>
      <c r="J26" s="39"/>
      <c r="K26" s="22"/>
      <c r="L26" s="22"/>
      <c r="M26" s="22"/>
      <c r="N26" s="22"/>
      <c r="O26" s="43"/>
      <c r="P26" s="1"/>
    </row>
    <row r="27" spans="1:16" ht="13.5">
      <c r="A27" s="1" t="s">
        <v>14</v>
      </c>
      <c r="B27" s="1"/>
      <c r="C27" s="49">
        <v>666376.223</v>
      </c>
      <c r="D27" s="22"/>
      <c r="E27" s="43">
        <v>13.37237977290299</v>
      </c>
      <c r="F27" s="22"/>
      <c r="G27" s="22"/>
      <c r="H27" s="50">
        <v>734309.281</v>
      </c>
      <c r="I27" s="51"/>
      <c r="J27" s="46">
        <v>13.111174146025059</v>
      </c>
      <c r="K27" s="22"/>
      <c r="L27" s="22"/>
      <c r="M27" s="22">
        <f>H27-C27</f>
        <v>67933.05799999996</v>
      </c>
      <c r="N27" s="22"/>
      <c r="O27" s="43">
        <f>M27/C27*100</f>
        <v>10.194400048394279</v>
      </c>
      <c r="P27" s="1"/>
    </row>
    <row r="28" spans="1:16" ht="13.5">
      <c r="A28" s="1" t="s">
        <v>15</v>
      </c>
      <c r="B28" s="1"/>
      <c r="C28" s="49">
        <v>615825.49</v>
      </c>
      <c r="D28" s="22"/>
      <c r="E28" s="43">
        <v>12.373512659733086</v>
      </c>
      <c r="F28" s="22"/>
      <c r="G28" s="22"/>
      <c r="H28" s="50">
        <v>676683.785</v>
      </c>
      <c r="I28" s="51"/>
      <c r="J28" s="46">
        <v>12.116571636667196</v>
      </c>
      <c r="K28" s="22"/>
      <c r="L28" s="22"/>
      <c r="M28" s="22">
        <f>H28-C28</f>
        <v>60858.29500000004</v>
      </c>
      <c r="N28" s="22"/>
      <c r="O28" s="43">
        <f>M28/C28*100</f>
        <v>9.882392981167449</v>
      </c>
      <c r="P28" s="1"/>
    </row>
    <row r="29" spans="1:16" ht="13.5">
      <c r="A29" s="1" t="s">
        <v>16</v>
      </c>
      <c r="B29" s="1"/>
      <c r="C29" s="49">
        <v>50550.733</v>
      </c>
      <c r="D29" s="22"/>
      <c r="E29" s="43">
        <v>0.9988671131699024</v>
      </c>
      <c r="F29" s="22"/>
      <c r="G29" s="22"/>
      <c r="H29" s="50">
        <v>57625.496</v>
      </c>
      <c r="I29" s="51"/>
      <c r="J29" s="46">
        <v>0.9946025093578644</v>
      </c>
      <c r="K29" s="22"/>
      <c r="L29" s="22"/>
      <c r="M29" s="22">
        <f>H29-C29</f>
        <v>7074.762999999999</v>
      </c>
      <c r="N29" s="22"/>
      <c r="O29" s="43">
        <f>M29/C29*100</f>
        <v>13.99537173872434</v>
      </c>
      <c r="P29" s="1"/>
    </row>
    <row r="30" spans="1:16" ht="13.5">
      <c r="A30" s="1"/>
      <c r="B30" s="1"/>
      <c r="C30" s="39"/>
      <c r="D30" s="22"/>
      <c r="E30" s="43"/>
      <c r="F30" s="22"/>
      <c r="G30" s="22"/>
      <c r="H30" s="52"/>
      <c r="I30" s="53"/>
      <c r="J30" s="39"/>
      <c r="K30" s="22"/>
      <c r="L30" s="22"/>
      <c r="M30" s="22"/>
      <c r="N30" s="22"/>
      <c r="O30" s="43"/>
      <c r="P30" s="1"/>
    </row>
    <row r="31" spans="1:16" ht="13.5">
      <c r="A31" s="1" t="s">
        <v>17</v>
      </c>
      <c r="B31" s="1"/>
      <c r="C31" s="55">
        <v>606349.5819999999</v>
      </c>
      <c r="D31" s="22"/>
      <c r="E31" s="43">
        <v>11.065406761078469</v>
      </c>
      <c r="F31" s="22"/>
      <c r="G31" s="22"/>
      <c r="H31" s="52">
        <v>652486.724</v>
      </c>
      <c r="I31" s="53"/>
      <c r="J31" s="46">
        <v>12.009611508818816</v>
      </c>
      <c r="K31" s="22"/>
      <c r="L31" s="22"/>
      <c r="M31" s="8">
        <v>83776</v>
      </c>
      <c r="N31" s="22"/>
      <c r="O31" s="56">
        <v>16</v>
      </c>
      <c r="P31" s="1"/>
    </row>
    <row r="32" spans="1:16" ht="13.5">
      <c r="A32" s="1" t="s">
        <v>18</v>
      </c>
      <c r="B32" s="1"/>
      <c r="C32" s="55">
        <v>548354.271</v>
      </c>
      <c r="D32" s="22"/>
      <c r="E32" s="43">
        <v>9.87988428263091</v>
      </c>
      <c r="F32" s="22"/>
      <c r="G32" s="22"/>
      <c r="H32" s="52">
        <v>592272.885</v>
      </c>
      <c r="I32" s="53"/>
      <c r="J32" s="46">
        <v>10.860932306062926</v>
      </c>
      <c r="K32" s="22"/>
      <c r="L32" s="22"/>
      <c r="M32" s="8">
        <v>81768</v>
      </c>
      <c r="N32" s="22"/>
      <c r="O32" s="56">
        <v>17.5</v>
      </c>
      <c r="P32" s="1"/>
    </row>
    <row r="33" spans="1:16" ht="13.5">
      <c r="A33" s="1" t="s">
        <v>19</v>
      </c>
      <c r="B33" s="1"/>
      <c r="C33" s="55">
        <v>57995.310999999994</v>
      </c>
      <c r="D33" s="22"/>
      <c r="E33" s="43">
        <v>1.1855224784475604</v>
      </c>
      <c r="F33" s="22"/>
      <c r="G33" s="22"/>
      <c r="H33" s="52">
        <v>60213.839</v>
      </c>
      <c r="I33" s="53"/>
      <c r="J33" s="46">
        <v>1.148679202755889</v>
      </c>
      <c r="K33" s="22"/>
      <c r="L33" s="22"/>
      <c r="M33" s="8">
        <v>2008</v>
      </c>
      <c r="N33" s="22"/>
      <c r="O33" s="56">
        <v>3.6</v>
      </c>
      <c r="P33" s="1"/>
    </row>
    <row r="34" spans="1:16" ht="13.5">
      <c r="A34" s="1" t="s">
        <v>56</v>
      </c>
      <c r="B34" s="1"/>
      <c r="C34" s="55">
        <v>54236.128</v>
      </c>
      <c r="D34" s="22"/>
      <c r="E34" s="43">
        <v>1.2316634018653105</v>
      </c>
      <c r="F34" s="22"/>
      <c r="G34" s="22"/>
      <c r="H34" s="52">
        <v>59503.957</v>
      </c>
      <c r="I34" s="53"/>
      <c r="J34" s="46">
        <v>1.0742232638705282</v>
      </c>
      <c r="K34" s="22"/>
      <c r="L34" s="22"/>
      <c r="M34" s="8">
        <v>-3930</v>
      </c>
      <c r="N34" s="22"/>
      <c r="O34" s="56">
        <v>-6.8</v>
      </c>
      <c r="P34" s="1"/>
    </row>
    <row r="35" spans="1:16" ht="13.5">
      <c r="A35" s="1" t="s">
        <v>57</v>
      </c>
      <c r="B35" s="1"/>
      <c r="C35" s="55">
        <v>28289.338</v>
      </c>
      <c r="D35" s="22"/>
      <c r="E35" s="43">
        <v>0.5020428365028116</v>
      </c>
      <c r="F35" s="22"/>
      <c r="G35" s="22"/>
      <c r="H35" s="52">
        <v>27088.969</v>
      </c>
      <c r="I35" s="53"/>
      <c r="J35" s="46">
        <v>0.5603103709596776</v>
      </c>
      <c r="K35" s="22"/>
      <c r="L35" s="22"/>
      <c r="M35" s="8">
        <v>4580</v>
      </c>
      <c r="N35" s="22"/>
      <c r="O35" s="56">
        <v>19.3</v>
      </c>
      <c r="P35" s="1"/>
    </row>
    <row r="36" spans="1:16" ht="13.5">
      <c r="A36" s="1" t="s">
        <v>58</v>
      </c>
      <c r="B36" s="1"/>
      <c r="C36" s="55">
        <v>0</v>
      </c>
      <c r="D36" s="22"/>
      <c r="E36" s="43">
        <v>0.0030516116823420636</v>
      </c>
      <c r="F36" s="22"/>
      <c r="G36" s="22"/>
      <c r="H36" s="52">
        <v>528.92</v>
      </c>
      <c r="I36" s="53"/>
      <c r="J36" s="46">
        <v>0</v>
      </c>
      <c r="K36" s="22"/>
      <c r="L36" s="22"/>
      <c r="M36" s="8">
        <v>-144</v>
      </c>
      <c r="N36" s="22"/>
      <c r="O36" s="56">
        <v>-100</v>
      </c>
      <c r="P36" s="1"/>
    </row>
    <row r="37" spans="1:16" ht="13.5">
      <c r="A37" s="1" t="s">
        <v>59</v>
      </c>
      <c r="B37" s="1"/>
      <c r="C37" s="55">
        <v>204594.298</v>
      </c>
      <c r="D37" s="22"/>
      <c r="E37" s="43">
        <v>4.057179212813971</v>
      </c>
      <c r="F37" s="22"/>
      <c r="G37" s="22"/>
      <c r="H37" s="52">
        <v>222334.238</v>
      </c>
      <c r="I37" s="53"/>
      <c r="J37" s="46">
        <v>4.052279590586915</v>
      </c>
      <c r="K37" s="22"/>
      <c r="L37" s="22"/>
      <c r="M37" s="8">
        <v>12991</v>
      </c>
      <c r="N37" s="22"/>
      <c r="O37" s="56">
        <v>6.8</v>
      </c>
      <c r="P37" s="1"/>
    </row>
    <row r="38" spans="1:16" ht="13.5">
      <c r="A38" s="1" t="s">
        <v>60</v>
      </c>
      <c r="B38" s="1"/>
      <c r="C38" s="55">
        <v>21887.484</v>
      </c>
      <c r="D38" s="22"/>
      <c r="E38" s="43">
        <v>0.44433886378807674</v>
      </c>
      <c r="F38" s="22"/>
      <c r="G38" s="22"/>
      <c r="H38" s="52">
        <v>24045.465</v>
      </c>
      <c r="I38" s="53"/>
      <c r="J38" s="46">
        <v>0.4335125933103847</v>
      </c>
      <c r="K38" s="22"/>
      <c r="L38" s="22"/>
      <c r="M38" s="8">
        <v>903</v>
      </c>
      <c r="N38" s="22"/>
      <c r="O38" s="56">
        <v>4.3</v>
      </c>
      <c r="P38" s="1"/>
    </row>
    <row r="39" spans="1:16" ht="13.5">
      <c r="A39" s="1" t="s">
        <v>61</v>
      </c>
      <c r="B39" s="1"/>
      <c r="C39" s="55">
        <v>122174.186</v>
      </c>
      <c r="D39" s="22"/>
      <c r="E39" s="43">
        <v>2.3917608084547477</v>
      </c>
      <c r="F39" s="22"/>
      <c r="G39" s="22"/>
      <c r="H39" s="52">
        <v>129851.121</v>
      </c>
      <c r="I39" s="53"/>
      <c r="J39" s="46">
        <v>2.4198326408117663</v>
      </c>
      <c r="K39" s="22"/>
      <c r="L39" s="22"/>
      <c r="M39" s="8">
        <v>9221</v>
      </c>
      <c r="N39" s="22"/>
      <c r="O39" s="56">
        <v>8.2</v>
      </c>
      <c r="P39" s="1"/>
    </row>
    <row r="40" spans="1:16" ht="13.5">
      <c r="A40" s="1" t="s">
        <v>62</v>
      </c>
      <c r="B40" s="1"/>
      <c r="C40" s="55">
        <v>8599.023</v>
      </c>
      <c r="D40" s="22"/>
      <c r="E40" s="43">
        <v>0.17689615802345413</v>
      </c>
      <c r="F40" s="22"/>
      <c r="G40" s="22"/>
      <c r="H40" s="52">
        <v>9632.433</v>
      </c>
      <c r="I40" s="53"/>
      <c r="J40" s="46">
        <v>0.17031581887921168</v>
      </c>
      <c r="K40" s="22"/>
      <c r="L40" s="22"/>
      <c r="M40" s="8">
        <v>245</v>
      </c>
      <c r="N40" s="22"/>
      <c r="O40" s="56">
        <v>2.9</v>
      </c>
      <c r="P40" s="1"/>
    </row>
    <row r="41" spans="1:16" ht="13.5">
      <c r="A41" s="1" t="s">
        <v>63</v>
      </c>
      <c r="B41" s="1"/>
      <c r="C41" s="55">
        <v>26166</v>
      </c>
      <c r="D41" s="22"/>
      <c r="E41" s="43">
        <v>0.4867280083522097</v>
      </c>
      <c r="F41" s="22"/>
      <c r="G41" s="22"/>
      <c r="H41" s="52">
        <v>29153.128</v>
      </c>
      <c r="I41" s="53"/>
      <c r="J41" s="46">
        <v>0.5182546571620348</v>
      </c>
      <c r="K41" s="22"/>
      <c r="L41" s="22"/>
      <c r="M41" s="8">
        <v>3180</v>
      </c>
      <c r="N41" s="22"/>
      <c r="O41" s="56">
        <v>13.8</v>
      </c>
      <c r="P41" s="1"/>
    </row>
    <row r="42" spans="1:16" ht="13.5">
      <c r="A42" s="1" t="s">
        <v>64</v>
      </c>
      <c r="B42" s="1"/>
      <c r="C42" s="55">
        <v>14910.037</v>
      </c>
      <c r="D42" s="22"/>
      <c r="E42" s="43">
        <v>0.3103592520022253</v>
      </c>
      <c r="F42" s="22"/>
      <c r="G42" s="22"/>
      <c r="H42" s="52">
        <v>13137.572</v>
      </c>
      <c r="I42" s="53"/>
      <c r="J42" s="46">
        <v>0.295314381782017</v>
      </c>
      <c r="K42" s="22"/>
      <c r="L42" s="22"/>
      <c r="M42" s="8">
        <v>253</v>
      </c>
      <c r="N42" s="22"/>
      <c r="O42" s="56">
        <v>1.7</v>
      </c>
      <c r="P42" s="1"/>
    </row>
    <row r="43" spans="1:16" ht="13.5">
      <c r="A43" s="1" t="s">
        <v>65</v>
      </c>
      <c r="B43" s="1"/>
      <c r="C43" s="55">
        <v>93646.68</v>
      </c>
      <c r="D43" s="22"/>
      <c r="E43" s="43">
        <v>0.9772732681550723</v>
      </c>
      <c r="F43" s="22"/>
      <c r="G43" s="22"/>
      <c r="H43" s="52">
        <v>104826.603</v>
      </c>
      <c r="I43" s="53"/>
      <c r="J43" s="46">
        <v>1.8548050155836882</v>
      </c>
      <c r="K43" s="22"/>
      <c r="L43" s="22"/>
      <c r="M43" s="8">
        <v>47494</v>
      </c>
      <c r="N43" s="22"/>
      <c r="O43" s="56">
        <v>102.9</v>
      </c>
      <c r="P43" s="1"/>
    </row>
    <row r="44" spans="1:16" ht="13.5">
      <c r="A44" s="1" t="s">
        <v>66</v>
      </c>
      <c r="B44" s="1"/>
      <c r="C44" s="55">
        <v>4145.095000000001</v>
      </c>
      <c r="D44" s="22"/>
      <c r="E44" s="43">
        <v>0.0828876726020916</v>
      </c>
      <c r="F44" s="22"/>
      <c r="G44" s="22"/>
      <c r="H44" s="52">
        <v>450.241</v>
      </c>
      <c r="I44" s="53"/>
      <c r="J44" s="46">
        <v>0.08209947214435015</v>
      </c>
      <c r="K44" s="22"/>
      <c r="L44" s="22"/>
      <c r="M44" s="8">
        <v>231</v>
      </c>
      <c r="N44" s="22"/>
      <c r="O44" s="56">
        <v>5.9</v>
      </c>
      <c r="P44" s="1"/>
    </row>
    <row r="45" spans="1:16" ht="13.5">
      <c r="A45" s="1" t="s">
        <v>67</v>
      </c>
      <c r="B45" s="1"/>
      <c r="C45" s="55">
        <v>8516.644</v>
      </c>
      <c r="D45" s="22"/>
      <c r="E45" s="43">
        <v>0.18793703583179042</v>
      </c>
      <c r="F45" s="22"/>
      <c r="G45" s="22"/>
      <c r="H45" s="52">
        <v>8489.982</v>
      </c>
      <c r="I45" s="53"/>
      <c r="J45" s="46">
        <v>0.16868418621077358</v>
      </c>
      <c r="K45" s="22"/>
      <c r="L45" s="22"/>
      <c r="M45" s="8">
        <v>-359</v>
      </c>
      <c r="N45" s="22"/>
      <c r="O45" s="56">
        <v>-4</v>
      </c>
      <c r="P45" s="1"/>
    </row>
    <row r="46" spans="1:16" ht="13.5">
      <c r="A46" s="1" t="s">
        <v>68</v>
      </c>
      <c r="B46" s="1"/>
      <c r="C46" s="55">
        <v>8453.672</v>
      </c>
      <c r="D46" s="22"/>
      <c r="E46" s="43">
        <v>0.11484469475639392</v>
      </c>
      <c r="F46" s="22"/>
      <c r="G46" s="22"/>
      <c r="H46" s="52">
        <v>8040.463</v>
      </c>
      <c r="I46" s="53"/>
      <c r="J46" s="46">
        <v>0.16743693663992565</v>
      </c>
      <c r="K46" s="22"/>
      <c r="L46" s="22"/>
      <c r="M46" s="8">
        <v>3030</v>
      </c>
      <c r="N46" s="22"/>
      <c r="O46" s="56">
        <v>55.9</v>
      </c>
      <c r="P46" s="1"/>
    </row>
    <row r="47" spans="1:16" ht="13.5">
      <c r="A47" s="1" t="s">
        <v>69</v>
      </c>
      <c r="B47" s="1"/>
      <c r="C47" s="55">
        <v>10730.997</v>
      </c>
      <c r="D47" s="22"/>
      <c r="E47" s="43">
        <v>0.04529971065499538</v>
      </c>
      <c r="F47" s="22"/>
      <c r="G47" s="22"/>
      <c r="H47" s="52">
        <v>11024.887</v>
      </c>
      <c r="I47" s="53"/>
      <c r="J47" s="46">
        <v>0.21254258087754432</v>
      </c>
      <c r="K47" s="22"/>
      <c r="L47" s="22"/>
      <c r="M47" s="8">
        <v>8592</v>
      </c>
      <c r="N47" s="22"/>
      <c r="O47" s="56">
        <v>401.6</v>
      </c>
      <c r="P47" s="1"/>
    </row>
    <row r="48" spans="1:16" ht="12.75">
      <c r="A48" s="1" t="s">
        <v>70</v>
      </c>
      <c r="B48" s="1"/>
      <c r="C48" s="22">
        <v>0</v>
      </c>
      <c r="D48" s="22"/>
      <c r="E48" s="43">
        <v>0.05314424676781397</v>
      </c>
      <c r="F48" s="22"/>
      <c r="G48" s="22"/>
      <c r="H48" s="52">
        <v>4378.745</v>
      </c>
      <c r="I48" s="22"/>
      <c r="J48" s="46">
        <v>0</v>
      </c>
      <c r="K48" s="22"/>
      <c r="L48" s="22"/>
      <c r="M48" s="8">
        <v>-2510</v>
      </c>
      <c r="N48" s="22"/>
      <c r="O48" s="56">
        <v>-100</v>
      </c>
      <c r="P48" s="1"/>
    </row>
    <row r="49" spans="1:16" ht="12.75">
      <c r="A49" s="5"/>
      <c r="B49" s="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mergeCells count="6">
    <mergeCell ref="A1:P1"/>
    <mergeCell ref="A3:P3"/>
    <mergeCell ref="A5:P5"/>
    <mergeCell ref="C7:F7"/>
    <mergeCell ref="H7:K7"/>
    <mergeCell ref="M7:P7"/>
  </mergeCells>
  <printOptions/>
  <pageMargins left="0.8" right="0.75" top="0.5" bottom="0.5" header="0.5" footer="0.25"/>
  <pageSetup horizontalDpi="600" verticalDpi="600" orientation="portrait" r:id="rId1"/>
  <headerFooter alignWithMargins="0">
    <oddFooter>&amp;C&amp;"Times New Roman,Regular"33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2001-03-22T16:33:19Z</cp:lastPrinted>
  <dcterms:created xsi:type="dcterms:W3CDTF">1999-03-31T21:37:01Z</dcterms:created>
  <dcterms:modified xsi:type="dcterms:W3CDTF">2018-07-17T18:18:35Z</dcterms:modified>
  <cp:category/>
  <cp:version/>
  <cp:contentType/>
  <cp:contentStatus/>
</cp:coreProperties>
</file>