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"/>
    </mc:Choice>
  </mc:AlternateContent>
  <xr:revisionPtr revIDLastSave="0" documentId="8_{3D97A024-0111-48A8-BF74-A8FCADBB96AE}" xr6:coauthVersionLast="47" xr6:coauthVersionMax="47" xr10:uidLastSave="{00000000-0000-0000-0000-000000000000}"/>
  <bookViews>
    <workbookView xWindow="-108" yWindow="-108" windowWidth="23256" windowHeight="12456" xr2:uid="{3BC8A1FC-DA13-44C7-AA67-5984159A7FEF}"/>
  </bookViews>
  <sheets>
    <sheet name="6" sheetId="1" r:id="rId1"/>
  </sheets>
  <externalReferences>
    <externalReference r:id="rId2"/>
  </externalReferences>
  <definedNames>
    <definedName name="_xlnm.Print_Area" localSheetId="0">'6'!$A$1:$G$45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B42" i="1"/>
  <c r="E41" i="1"/>
  <c r="B41" i="1"/>
  <c r="E40" i="1"/>
  <c r="B40" i="1"/>
  <c r="E39" i="1"/>
  <c r="B39" i="1"/>
  <c r="E38" i="1"/>
  <c r="B38" i="1"/>
  <c r="E37" i="1"/>
  <c r="B37" i="1"/>
  <c r="E36" i="1"/>
  <c r="B36" i="1"/>
  <c r="E35" i="1"/>
  <c r="B35" i="1"/>
  <c r="E34" i="1"/>
  <c r="B34" i="1"/>
  <c r="E33" i="1"/>
  <c r="B33" i="1"/>
  <c r="E32" i="1"/>
  <c r="B32" i="1"/>
  <c r="E31" i="1"/>
  <c r="B31" i="1"/>
  <c r="E30" i="1"/>
  <c r="B30" i="1"/>
  <c r="E29" i="1"/>
  <c r="B29" i="1"/>
  <c r="E28" i="1"/>
  <c r="B28" i="1"/>
  <c r="E27" i="1"/>
  <c r="B27" i="1"/>
  <c r="E26" i="1"/>
  <c r="B26" i="1"/>
  <c r="E25" i="1"/>
  <c r="B25" i="1"/>
  <c r="E24" i="1"/>
  <c r="B24" i="1"/>
  <c r="E23" i="1"/>
  <c r="B23" i="1"/>
  <c r="E22" i="1"/>
  <c r="B22" i="1"/>
  <c r="E21" i="1"/>
  <c r="B21" i="1"/>
  <c r="E20" i="1"/>
  <c r="B20" i="1"/>
  <c r="E19" i="1"/>
  <c r="B19" i="1"/>
  <c r="E18" i="1"/>
  <c r="B18" i="1"/>
  <c r="E17" i="1"/>
  <c r="B17" i="1"/>
  <c r="E16" i="1"/>
  <c r="B16" i="1"/>
  <c r="E15" i="1"/>
  <c r="B15" i="1"/>
  <c r="E14" i="1"/>
  <c r="B14" i="1"/>
  <c r="E13" i="1"/>
  <c r="B13" i="1"/>
  <c r="E12" i="1"/>
  <c r="B12" i="1"/>
  <c r="E11" i="1"/>
  <c r="B11" i="1"/>
  <c r="E10" i="1"/>
  <c r="B10" i="1"/>
  <c r="E9" i="1"/>
  <c r="B9" i="1"/>
  <c r="E8" i="1"/>
  <c r="B8" i="1"/>
  <c r="E7" i="1"/>
  <c r="B7" i="1"/>
  <c r="E6" i="1"/>
  <c r="B6" i="1"/>
  <c r="E5" i="1"/>
  <c r="B5" i="1"/>
  <c r="E4" i="1"/>
  <c r="E43" i="1" s="1"/>
  <c r="B4" i="1"/>
  <c r="B43" i="1" s="1"/>
  <c r="C39" i="1" l="1"/>
  <c r="C31" i="1"/>
  <c r="C23" i="1"/>
  <c r="C19" i="1"/>
  <c r="C15" i="1"/>
  <c r="C8" i="1"/>
  <c r="C16" i="1"/>
  <c r="C20" i="1"/>
  <c r="C28" i="1"/>
  <c r="C6" i="1"/>
  <c r="C10" i="1"/>
  <c r="C14" i="1"/>
  <c r="C18" i="1"/>
  <c r="C22" i="1"/>
  <c r="C26" i="1"/>
  <c r="C30" i="1"/>
  <c r="C34" i="1"/>
  <c r="C38" i="1"/>
  <c r="C42" i="1"/>
  <c r="C7" i="1"/>
  <c r="C11" i="1"/>
  <c r="C27" i="1"/>
  <c r="C35" i="1"/>
  <c r="C12" i="1"/>
  <c r="C24" i="1"/>
  <c r="C32" i="1"/>
  <c r="C36" i="1"/>
  <c r="C40" i="1"/>
  <c r="F40" i="1"/>
  <c r="F20" i="1"/>
  <c r="F16" i="1"/>
  <c r="F12" i="1"/>
  <c r="F8" i="1"/>
  <c r="F4" i="1"/>
  <c r="F35" i="1"/>
  <c r="F19" i="1"/>
  <c r="F39" i="1"/>
  <c r="F15" i="1"/>
  <c r="F7" i="1"/>
  <c r="F41" i="1"/>
  <c r="F37" i="1"/>
  <c r="F33" i="1"/>
  <c r="F29" i="1"/>
  <c r="F25" i="1"/>
  <c r="F21" i="1"/>
  <c r="F17" i="1"/>
  <c r="F13" i="1"/>
  <c r="F9" i="1"/>
  <c r="F5" i="1"/>
  <c r="F27" i="1"/>
  <c r="F31" i="1"/>
  <c r="F23" i="1"/>
  <c r="F11" i="1"/>
  <c r="F42" i="1"/>
  <c r="F38" i="1"/>
  <c r="F34" i="1"/>
  <c r="F30" i="1"/>
  <c r="F26" i="1"/>
  <c r="F22" i="1"/>
  <c r="F18" i="1"/>
  <c r="F14" i="1"/>
  <c r="F10" i="1"/>
  <c r="F6" i="1"/>
  <c r="F24" i="1"/>
  <c r="F28" i="1"/>
  <c r="F32" i="1"/>
  <c r="F36" i="1"/>
  <c r="C5" i="1"/>
  <c r="C9" i="1"/>
  <c r="C13" i="1"/>
  <c r="C17" i="1"/>
  <c r="C21" i="1"/>
  <c r="C25" i="1"/>
  <c r="C29" i="1"/>
  <c r="C33" i="1"/>
  <c r="C37" i="1"/>
  <c r="C41" i="1"/>
  <c r="C4" i="1"/>
  <c r="C43" i="1" l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F43" i="1"/>
  <c r="G4" i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</calcChain>
</file>

<file path=xl/sharedStrings.xml><?xml version="1.0" encoding="utf-8"?>
<sst xmlns="http://schemas.openxmlformats.org/spreadsheetml/2006/main" count="57" uniqueCount="51">
  <si>
    <t>REAL PROPERTY</t>
  </si>
  <si>
    <t>PERSONAL PROPERTY</t>
  </si>
  <si>
    <t># of</t>
  </si>
  <si>
    <t>% OF</t>
  </si>
  <si>
    <t>CUM.</t>
  </si>
  <si>
    <t>COUNTY</t>
  </si>
  <si>
    <t xml:space="preserve">PARCELS </t>
  </si>
  <si>
    <t>TOTAL</t>
  </si>
  <si>
    <t>%</t>
  </si>
  <si>
    <t xml:space="preserve">ACCOUNTS </t>
  </si>
  <si>
    <t>KING</t>
  </si>
  <si>
    <t>PIERCE</t>
  </si>
  <si>
    <t>SNOHOMISH</t>
  </si>
  <si>
    <t>SPOKANE</t>
  </si>
  <si>
    <t xml:space="preserve">CLARK </t>
  </si>
  <si>
    <t>THURSTON</t>
  </si>
  <si>
    <t>KITSAP</t>
  </si>
  <si>
    <t>WHATCOM</t>
  </si>
  <si>
    <t>YAKIMA</t>
  </si>
  <si>
    <t>BENTON</t>
  </si>
  <si>
    <t>SKAGIT</t>
  </si>
  <si>
    <t>LEWIS</t>
  </si>
  <si>
    <t>GRAYS HARBOR</t>
  </si>
  <si>
    <t>GRANT</t>
  </si>
  <si>
    <t xml:space="preserve">COWLITZ </t>
  </si>
  <si>
    <t>MASON</t>
  </si>
  <si>
    <t>ISLAND</t>
  </si>
  <si>
    <t>CLALLAM</t>
  </si>
  <si>
    <t xml:space="preserve">OKANOGAN </t>
  </si>
  <si>
    <t>CHELAN</t>
  </si>
  <si>
    <t>STEVENS</t>
  </si>
  <si>
    <t xml:space="preserve">KITTITAS </t>
  </si>
  <si>
    <t>WHITMAN</t>
  </si>
  <si>
    <t>FRANKLIN</t>
  </si>
  <si>
    <t>PACIFIC</t>
  </si>
  <si>
    <t>JEFFERSON</t>
  </si>
  <si>
    <t xml:space="preserve">WALLA WALLA </t>
  </si>
  <si>
    <t>DOUGLAS</t>
  </si>
  <si>
    <t>KLICKITAT</t>
  </si>
  <si>
    <t>LINCOLN</t>
  </si>
  <si>
    <t>SAN JUAN</t>
  </si>
  <si>
    <t>PEND OREILLE</t>
  </si>
  <si>
    <t>ADAMS</t>
  </si>
  <si>
    <t>ASOTIN</t>
  </si>
  <si>
    <t>FERRY</t>
  </si>
  <si>
    <t xml:space="preserve">SKAMANIA </t>
  </si>
  <si>
    <t>COLUMBIA</t>
  </si>
  <si>
    <t>WAHKIAKUM</t>
  </si>
  <si>
    <t>GARFIELD</t>
  </si>
  <si>
    <r>
      <t xml:space="preserve">   - The source for the number of personal property accounts is the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theme="1"/>
        <rFont val="Arial"/>
        <family val="2"/>
      </rPr>
      <t>2023 County Statistics for Comparison Report</t>
    </r>
    <r>
      <rPr>
        <b/>
        <sz val="8"/>
        <color rgb="FFFF0000"/>
        <rFont val="Arial"/>
        <family val="2"/>
      </rPr>
      <t>.</t>
    </r>
  </si>
  <si>
    <t xml:space="preserve">   - The source for the number of real property parcels is the 2023 Abstract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</si>
</sst>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" fillId="0" borderId="0"/>
  </cellStyleXfs>
  <cellXfs count="40">
    <xf numFmtId="0" fontId="0" fillId="0" borderId="0" xfId="0"/>
    <xf numFmtId="0" fontId="1" fillId="2" borderId="1" xfId="1" applyFill="1" applyBorder="1"/>
    <xf numFmtId="0" fontId="2" fillId="2" borderId="2" xfId="1" applyFont="1" applyFill="1" applyBorder="1" applyAlignment="1">
      <alignment horizontal="centerContinuous"/>
    </xf>
    <xf numFmtId="0" fontId="3" fillId="2" borderId="3" xfId="1" applyFont="1" applyFill="1" applyBorder="1" applyAlignment="1">
      <alignment horizontal="centerContinuous"/>
    </xf>
    <xf numFmtId="0" fontId="3" fillId="2" borderId="4" xfId="1" applyFont="1" applyFill="1" applyBorder="1" applyAlignment="1">
      <alignment horizontal="centerContinuous"/>
    </xf>
    <xf numFmtId="0" fontId="1" fillId="2" borderId="3" xfId="1" applyFill="1" applyBorder="1" applyAlignment="1">
      <alignment horizontal="centerContinuous"/>
    </xf>
    <xf numFmtId="0" fontId="1" fillId="2" borderId="4" xfId="1" applyFill="1" applyBorder="1" applyAlignment="1">
      <alignment horizontal="centerContinuous"/>
    </xf>
    <xf numFmtId="0" fontId="1" fillId="0" borderId="0" xfId="1"/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164" fontId="1" fillId="0" borderId="13" xfId="1" applyNumberFormat="1" applyBorder="1" applyAlignment="1">
      <alignment horizontal="left"/>
    </xf>
    <xf numFmtId="165" fontId="1" fillId="0" borderId="14" xfId="2" applyNumberFormat="1" applyBorder="1"/>
    <xf numFmtId="10" fontId="1" fillId="0" borderId="14" xfId="3" applyNumberFormat="1" applyFont="1" applyBorder="1"/>
    <xf numFmtId="37" fontId="1" fillId="0" borderId="14" xfId="1" applyNumberFormat="1" applyBorder="1"/>
    <xf numFmtId="10" fontId="1" fillId="0" borderId="15" xfId="3" applyNumberFormat="1" applyFont="1" applyBorder="1"/>
    <xf numFmtId="164" fontId="1" fillId="0" borderId="16" xfId="1" applyNumberFormat="1" applyBorder="1" applyAlignment="1">
      <alignment horizontal="left"/>
    </xf>
    <xf numFmtId="165" fontId="1" fillId="0" borderId="17" xfId="2" applyNumberFormat="1" applyBorder="1"/>
    <xf numFmtId="10" fontId="1" fillId="0" borderId="17" xfId="3" applyNumberFormat="1" applyFont="1" applyBorder="1"/>
    <xf numFmtId="37" fontId="1" fillId="0" borderId="17" xfId="1" applyNumberFormat="1" applyBorder="1"/>
    <xf numFmtId="10" fontId="1" fillId="0" borderId="18" xfId="3" applyNumberFormat="1" applyFont="1" applyBorder="1"/>
    <xf numFmtId="164" fontId="1" fillId="0" borderId="16" xfId="4" applyFont="1" applyBorder="1"/>
    <xf numFmtId="165" fontId="1" fillId="0" borderId="17" xfId="2" applyNumberFormat="1" applyFill="1" applyBorder="1"/>
    <xf numFmtId="10" fontId="1" fillId="0" borderId="17" xfId="3" applyNumberFormat="1" applyFont="1" applyFill="1" applyBorder="1"/>
    <xf numFmtId="10" fontId="1" fillId="0" borderId="18" xfId="3" applyNumberFormat="1" applyFont="1" applyFill="1" applyBorder="1"/>
    <xf numFmtId="164" fontId="1" fillId="0" borderId="19" xfId="1" applyNumberFormat="1" applyBorder="1" applyAlignment="1">
      <alignment horizontal="left"/>
    </xf>
    <xf numFmtId="165" fontId="1" fillId="0" borderId="20" xfId="2" applyNumberFormat="1" applyBorder="1"/>
    <xf numFmtId="10" fontId="1" fillId="0" borderId="20" xfId="3" applyNumberFormat="1" applyFont="1" applyBorder="1"/>
    <xf numFmtId="37" fontId="1" fillId="0" borderId="20" xfId="1" applyNumberFormat="1" applyBorder="1"/>
    <xf numFmtId="10" fontId="1" fillId="0" borderId="21" xfId="3" applyNumberFormat="1" applyFont="1" applyBorder="1"/>
    <xf numFmtId="0" fontId="5" fillId="2" borderId="22" xfId="1" applyFont="1" applyFill="1" applyBorder="1"/>
    <xf numFmtId="165" fontId="5" fillId="2" borderId="23" xfId="2" applyNumberFormat="1" applyFont="1" applyFill="1" applyBorder="1"/>
    <xf numFmtId="10" fontId="5" fillId="2" borderId="23" xfId="3" applyNumberFormat="1" applyFont="1" applyFill="1" applyBorder="1"/>
    <xf numFmtId="0" fontId="1" fillId="2" borderId="24" xfId="1" applyFill="1" applyBorder="1"/>
    <xf numFmtId="0" fontId="6" fillId="0" borderId="0" xfId="1" applyFont="1"/>
  </cellXfs>
  <cellStyles count="5">
    <cellStyle name="Comma 2 2" xfId="2" xr:uid="{3577346F-1A65-4C35-9B06-DADE2BE49A8E}"/>
    <cellStyle name="Normal" xfId="0" builtinId="0"/>
    <cellStyle name="Normal 2 2" xfId="1" xr:uid="{B61D76C1-9082-42B0-A397-D40F2FDE9492}"/>
    <cellStyle name="Normal_12 (2)" xfId="4" xr:uid="{AC83D7AA-CACB-4012-98F2-8843D3AA59BD}"/>
    <cellStyle name="Percent 2 2" xfId="3" xr:uid="{29A237F3-69FC-4443-830A-BB3283D71E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13112</v>
          </cell>
        </row>
        <row r="5">
          <cell r="E5">
            <v>10370</v>
          </cell>
        </row>
        <row r="6">
          <cell r="E6">
            <v>78235</v>
          </cell>
        </row>
        <row r="7">
          <cell r="E7">
            <v>45343</v>
          </cell>
        </row>
        <row r="8">
          <cell r="E8">
            <v>47360</v>
          </cell>
        </row>
        <row r="9">
          <cell r="E9">
            <v>183516</v>
          </cell>
        </row>
        <row r="10">
          <cell r="E10">
            <v>5497</v>
          </cell>
        </row>
        <row r="11">
          <cell r="E11">
            <v>53449</v>
          </cell>
        </row>
        <row r="12">
          <cell r="E12">
            <v>27704</v>
          </cell>
        </row>
        <row r="13">
          <cell r="E13">
            <v>8866</v>
          </cell>
        </row>
        <row r="14">
          <cell r="E14">
            <v>33455</v>
          </cell>
        </row>
        <row r="15">
          <cell r="E15">
            <v>3771</v>
          </cell>
        </row>
        <row r="16">
          <cell r="E16">
            <v>56232</v>
          </cell>
        </row>
        <row r="17">
          <cell r="E17">
            <v>56931</v>
          </cell>
        </row>
        <row r="18">
          <cell r="E18">
            <v>49296</v>
          </cell>
        </row>
        <row r="19">
          <cell r="E19">
            <v>29967</v>
          </cell>
        </row>
        <row r="20">
          <cell r="E20">
            <v>705168</v>
          </cell>
        </row>
        <row r="21">
          <cell r="E21">
            <v>119045</v>
          </cell>
        </row>
        <row r="22">
          <cell r="E22">
            <v>35237</v>
          </cell>
        </row>
        <row r="23">
          <cell r="E23">
            <v>21654</v>
          </cell>
        </row>
        <row r="24">
          <cell r="E24">
            <v>61111</v>
          </cell>
        </row>
        <row r="25">
          <cell r="E25">
            <v>17069</v>
          </cell>
        </row>
        <row r="26">
          <cell r="E26">
            <v>52149</v>
          </cell>
        </row>
        <row r="27">
          <cell r="E27">
            <v>46348</v>
          </cell>
        </row>
        <row r="28">
          <cell r="E28">
            <v>32665</v>
          </cell>
        </row>
        <row r="29">
          <cell r="E29">
            <v>14855</v>
          </cell>
        </row>
        <row r="30">
          <cell r="E30">
            <v>328192</v>
          </cell>
        </row>
        <row r="31">
          <cell r="E31">
            <v>16992</v>
          </cell>
        </row>
        <row r="32">
          <cell r="E32">
            <v>67264</v>
          </cell>
        </row>
        <row r="33">
          <cell r="E33">
            <v>8051</v>
          </cell>
        </row>
        <row r="34">
          <cell r="E34">
            <v>309066</v>
          </cell>
        </row>
        <row r="35">
          <cell r="E35">
            <v>220974</v>
          </cell>
        </row>
        <row r="36">
          <cell r="E36">
            <v>40776</v>
          </cell>
        </row>
        <row r="37">
          <cell r="E37">
            <v>122578</v>
          </cell>
        </row>
        <row r="38">
          <cell r="E38">
            <v>4192</v>
          </cell>
        </row>
        <row r="39">
          <cell r="E39">
            <v>28617</v>
          </cell>
        </row>
        <row r="40">
          <cell r="E40">
            <v>109924</v>
          </cell>
        </row>
        <row r="41">
          <cell r="E41">
            <v>35110</v>
          </cell>
        </row>
        <row r="42">
          <cell r="E42">
            <v>104382</v>
          </cell>
        </row>
      </sheetData>
      <sheetData sheetId="1"/>
      <sheetData sheetId="2">
        <row r="4">
          <cell r="AS4">
            <v>1265</v>
          </cell>
        </row>
        <row r="5">
          <cell r="AS5">
            <v>610</v>
          </cell>
        </row>
        <row r="6">
          <cell r="AS6">
            <v>4858</v>
          </cell>
        </row>
        <row r="7">
          <cell r="AS7">
            <v>1608</v>
          </cell>
        </row>
        <row r="8">
          <cell r="AS8">
            <v>2052</v>
          </cell>
        </row>
        <row r="9">
          <cell r="AS9">
            <v>10019</v>
          </cell>
        </row>
        <row r="10">
          <cell r="AS10">
            <v>293</v>
          </cell>
        </row>
        <row r="11">
          <cell r="AS11">
            <v>2851</v>
          </cell>
        </row>
        <row r="12">
          <cell r="AS12">
            <v>1104</v>
          </cell>
        </row>
        <row r="13">
          <cell r="AS13">
            <v>402</v>
          </cell>
        </row>
        <row r="14">
          <cell r="AS14">
            <v>2785</v>
          </cell>
        </row>
        <row r="15">
          <cell r="AS15">
            <v>281</v>
          </cell>
        </row>
        <row r="16">
          <cell r="AS16">
            <v>4938</v>
          </cell>
        </row>
        <row r="17">
          <cell r="AS17">
            <v>2266</v>
          </cell>
        </row>
        <row r="18">
          <cell r="AS18">
            <v>2026</v>
          </cell>
        </row>
        <row r="19">
          <cell r="AS19">
            <v>498</v>
          </cell>
        </row>
        <row r="20">
          <cell r="AS20">
            <v>28282</v>
          </cell>
        </row>
        <row r="21">
          <cell r="AS21">
            <v>4643</v>
          </cell>
        </row>
        <row r="22">
          <cell r="AS22">
            <v>1411</v>
          </cell>
        </row>
        <row r="23">
          <cell r="AS23">
            <v>1674</v>
          </cell>
        </row>
        <row r="24">
          <cell r="AS24">
            <v>2915</v>
          </cell>
        </row>
        <row r="25">
          <cell r="AS25">
            <v>1162</v>
          </cell>
        </row>
        <row r="26">
          <cell r="AS26">
            <v>1555</v>
          </cell>
        </row>
        <row r="27">
          <cell r="AS27">
            <v>2389</v>
          </cell>
        </row>
        <row r="28">
          <cell r="AS28">
            <v>954</v>
          </cell>
        </row>
        <row r="29">
          <cell r="AS29">
            <v>840</v>
          </cell>
        </row>
        <row r="30">
          <cell r="AS30">
            <v>10486</v>
          </cell>
        </row>
        <row r="31">
          <cell r="AS31">
            <v>2624</v>
          </cell>
        </row>
        <row r="32">
          <cell r="AS32">
            <v>2431</v>
          </cell>
        </row>
        <row r="33">
          <cell r="AS33">
            <v>548</v>
          </cell>
        </row>
        <row r="34">
          <cell r="AS34">
            <v>13292</v>
          </cell>
        </row>
        <row r="35">
          <cell r="AS35">
            <v>10663</v>
          </cell>
        </row>
        <row r="36">
          <cell r="AS36">
            <v>1615</v>
          </cell>
        </row>
        <row r="37">
          <cell r="AS37">
            <v>6546</v>
          </cell>
        </row>
        <row r="38">
          <cell r="AS38">
            <v>288</v>
          </cell>
        </row>
        <row r="39">
          <cell r="AS39">
            <v>2608</v>
          </cell>
        </row>
        <row r="40">
          <cell r="AS40">
            <v>5177</v>
          </cell>
        </row>
        <row r="41">
          <cell r="AS41">
            <v>1477</v>
          </cell>
        </row>
        <row r="42">
          <cell r="AS42">
            <v>3786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5A368-243D-45B3-A48A-AF7D730F3819}">
  <sheetPr>
    <tabColor rgb="FF00B050"/>
  </sheetPr>
  <dimension ref="A1:G45"/>
  <sheetViews>
    <sheetView tabSelected="1" view="pageLayout" zoomScaleNormal="100" workbookViewId="0">
      <selection activeCell="C9" sqref="C9"/>
    </sheetView>
  </sheetViews>
  <sheetFormatPr defaultRowHeight="13.2" x14ac:dyDescent="0.25"/>
  <cols>
    <col min="1" max="1" width="17.44140625" style="7" customWidth="1"/>
    <col min="2" max="2" width="12.5546875" style="7" customWidth="1"/>
    <col min="3" max="3" width="10.44140625" style="7" customWidth="1"/>
    <col min="4" max="4" width="9.6640625" style="7" customWidth="1"/>
    <col min="5" max="5" width="14.33203125" style="7" customWidth="1"/>
    <col min="6" max="6" width="10.44140625" style="7" customWidth="1"/>
    <col min="7" max="7" width="9.6640625" style="7" customWidth="1"/>
    <col min="8" max="256" width="8.88671875" style="7"/>
    <col min="257" max="257" width="17.44140625" style="7" customWidth="1"/>
    <col min="258" max="258" width="12.5546875" style="7" customWidth="1"/>
    <col min="259" max="259" width="10.44140625" style="7" customWidth="1"/>
    <col min="260" max="260" width="9.6640625" style="7" customWidth="1"/>
    <col min="261" max="261" width="14.33203125" style="7" customWidth="1"/>
    <col min="262" max="262" width="10.44140625" style="7" customWidth="1"/>
    <col min="263" max="263" width="9.6640625" style="7" customWidth="1"/>
    <col min="264" max="512" width="8.88671875" style="7"/>
    <col min="513" max="513" width="17.44140625" style="7" customWidth="1"/>
    <col min="514" max="514" width="12.5546875" style="7" customWidth="1"/>
    <col min="515" max="515" width="10.44140625" style="7" customWidth="1"/>
    <col min="516" max="516" width="9.6640625" style="7" customWidth="1"/>
    <col min="517" max="517" width="14.33203125" style="7" customWidth="1"/>
    <col min="518" max="518" width="10.44140625" style="7" customWidth="1"/>
    <col min="519" max="519" width="9.6640625" style="7" customWidth="1"/>
    <col min="520" max="768" width="8.88671875" style="7"/>
    <col min="769" max="769" width="17.44140625" style="7" customWidth="1"/>
    <col min="770" max="770" width="12.5546875" style="7" customWidth="1"/>
    <col min="771" max="771" width="10.44140625" style="7" customWidth="1"/>
    <col min="772" max="772" width="9.6640625" style="7" customWidth="1"/>
    <col min="773" max="773" width="14.33203125" style="7" customWidth="1"/>
    <col min="774" max="774" width="10.44140625" style="7" customWidth="1"/>
    <col min="775" max="775" width="9.6640625" style="7" customWidth="1"/>
    <col min="776" max="1024" width="8.88671875" style="7"/>
    <col min="1025" max="1025" width="17.44140625" style="7" customWidth="1"/>
    <col min="1026" max="1026" width="12.5546875" style="7" customWidth="1"/>
    <col min="1027" max="1027" width="10.44140625" style="7" customWidth="1"/>
    <col min="1028" max="1028" width="9.6640625" style="7" customWidth="1"/>
    <col min="1029" max="1029" width="14.33203125" style="7" customWidth="1"/>
    <col min="1030" max="1030" width="10.44140625" style="7" customWidth="1"/>
    <col min="1031" max="1031" width="9.6640625" style="7" customWidth="1"/>
    <col min="1032" max="1280" width="8.88671875" style="7"/>
    <col min="1281" max="1281" width="17.44140625" style="7" customWidth="1"/>
    <col min="1282" max="1282" width="12.5546875" style="7" customWidth="1"/>
    <col min="1283" max="1283" width="10.44140625" style="7" customWidth="1"/>
    <col min="1284" max="1284" width="9.6640625" style="7" customWidth="1"/>
    <col min="1285" max="1285" width="14.33203125" style="7" customWidth="1"/>
    <col min="1286" max="1286" width="10.44140625" style="7" customWidth="1"/>
    <col min="1287" max="1287" width="9.6640625" style="7" customWidth="1"/>
    <col min="1288" max="1536" width="8.88671875" style="7"/>
    <col min="1537" max="1537" width="17.44140625" style="7" customWidth="1"/>
    <col min="1538" max="1538" width="12.5546875" style="7" customWidth="1"/>
    <col min="1539" max="1539" width="10.44140625" style="7" customWidth="1"/>
    <col min="1540" max="1540" width="9.6640625" style="7" customWidth="1"/>
    <col min="1541" max="1541" width="14.33203125" style="7" customWidth="1"/>
    <col min="1542" max="1542" width="10.44140625" style="7" customWidth="1"/>
    <col min="1543" max="1543" width="9.6640625" style="7" customWidth="1"/>
    <col min="1544" max="1792" width="8.88671875" style="7"/>
    <col min="1793" max="1793" width="17.44140625" style="7" customWidth="1"/>
    <col min="1794" max="1794" width="12.5546875" style="7" customWidth="1"/>
    <col min="1795" max="1795" width="10.44140625" style="7" customWidth="1"/>
    <col min="1796" max="1796" width="9.6640625" style="7" customWidth="1"/>
    <col min="1797" max="1797" width="14.33203125" style="7" customWidth="1"/>
    <col min="1798" max="1798" width="10.44140625" style="7" customWidth="1"/>
    <col min="1799" max="1799" width="9.6640625" style="7" customWidth="1"/>
    <col min="1800" max="2048" width="8.88671875" style="7"/>
    <col min="2049" max="2049" width="17.44140625" style="7" customWidth="1"/>
    <col min="2050" max="2050" width="12.5546875" style="7" customWidth="1"/>
    <col min="2051" max="2051" width="10.44140625" style="7" customWidth="1"/>
    <col min="2052" max="2052" width="9.6640625" style="7" customWidth="1"/>
    <col min="2053" max="2053" width="14.33203125" style="7" customWidth="1"/>
    <col min="2054" max="2054" width="10.44140625" style="7" customWidth="1"/>
    <col min="2055" max="2055" width="9.6640625" style="7" customWidth="1"/>
    <col min="2056" max="2304" width="8.88671875" style="7"/>
    <col min="2305" max="2305" width="17.44140625" style="7" customWidth="1"/>
    <col min="2306" max="2306" width="12.5546875" style="7" customWidth="1"/>
    <col min="2307" max="2307" width="10.44140625" style="7" customWidth="1"/>
    <col min="2308" max="2308" width="9.6640625" style="7" customWidth="1"/>
    <col min="2309" max="2309" width="14.33203125" style="7" customWidth="1"/>
    <col min="2310" max="2310" width="10.44140625" style="7" customWidth="1"/>
    <col min="2311" max="2311" width="9.6640625" style="7" customWidth="1"/>
    <col min="2312" max="2560" width="8.88671875" style="7"/>
    <col min="2561" max="2561" width="17.44140625" style="7" customWidth="1"/>
    <col min="2562" max="2562" width="12.5546875" style="7" customWidth="1"/>
    <col min="2563" max="2563" width="10.44140625" style="7" customWidth="1"/>
    <col min="2564" max="2564" width="9.6640625" style="7" customWidth="1"/>
    <col min="2565" max="2565" width="14.33203125" style="7" customWidth="1"/>
    <col min="2566" max="2566" width="10.44140625" style="7" customWidth="1"/>
    <col min="2567" max="2567" width="9.6640625" style="7" customWidth="1"/>
    <col min="2568" max="2816" width="8.88671875" style="7"/>
    <col min="2817" max="2817" width="17.44140625" style="7" customWidth="1"/>
    <col min="2818" max="2818" width="12.5546875" style="7" customWidth="1"/>
    <col min="2819" max="2819" width="10.44140625" style="7" customWidth="1"/>
    <col min="2820" max="2820" width="9.6640625" style="7" customWidth="1"/>
    <col min="2821" max="2821" width="14.33203125" style="7" customWidth="1"/>
    <col min="2822" max="2822" width="10.44140625" style="7" customWidth="1"/>
    <col min="2823" max="2823" width="9.6640625" style="7" customWidth="1"/>
    <col min="2824" max="3072" width="8.88671875" style="7"/>
    <col min="3073" max="3073" width="17.44140625" style="7" customWidth="1"/>
    <col min="3074" max="3074" width="12.5546875" style="7" customWidth="1"/>
    <col min="3075" max="3075" width="10.44140625" style="7" customWidth="1"/>
    <col min="3076" max="3076" width="9.6640625" style="7" customWidth="1"/>
    <col min="3077" max="3077" width="14.33203125" style="7" customWidth="1"/>
    <col min="3078" max="3078" width="10.44140625" style="7" customWidth="1"/>
    <col min="3079" max="3079" width="9.6640625" style="7" customWidth="1"/>
    <col min="3080" max="3328" width="8.88671875" style="7"/>
    <col min="3329" max="3329" width="17.44140625" style="7" customWidth="1"/>
    <col min="3330" max="3330" width="12.5546875" style="7" customWidth="1"/>
    <col min="3331" max="3331" width="10.44140625" style="7" customWidth="1"/>
    <col min="3332" max="3332" width="9.6640625" style="7" customWidth="1"/>
    <col min="3333" max="3333" width="14.33203125" style="7" customWidth="1"/>
    <col min="3334" max="3334" width="10.44140625" style="7" customWidth="1"/>
    <col min="3335" max="3335" width="9.6640625" style="7" customWidth="1"/>
    <col min="3336" max="3584" width="8.88671875" style="7"/>
    <col min="3585" max="3585" width="17.44140625" style="7" customWidth="1"/>
    <col min="3586" max="3586" width="12.5546875" style="7" customWidth="1"/>
    <col min="3587" max="3587" width="10.44140625" style="7" customWidth="1"/>
    <col min="3588" max="3588" width="9.6640625" style="7" customWidth="1"/>
    <col min="3589" max="3589" width="14.33203125" style="7" customWidth="1"/>
    <col min="3590" max="3590" width="10.44140625" style="7" customWidth="1"/>
    <col min="3591" max="3591" width="9.6640625" style="7" customWidth="1"/>
    <col min="3592" max="3840" width="8.88671875" style="7"/>
    <col min="3841" max="3841" width="17.44140625" style="7" customWidth="1"/>
    <col min="3842" max="3842" width="12.5546875" style="7" customWidth="1"/>
    <col min="3843" max="3843" width="10.44140625" style="7" customWidth="1"/>
    <col min="3844" max="3844" width="9.6640625" style="7" customWidth="1"/>
    <col min="3845" max="3845" width="14.33203125" style="7" customWidth="1"/>
    <col min="3846" max="3846" width="10.44140625" style="7" customWidth="1"/>
    <col min="3847" max="3847" width="9.6640625" style="7" customWidth="1"/>
    <col min="3848" max="4096" width="8.88671875" style="7"/>
    <col min="4097" max="4097" width="17.44140625" style="7" customWidth="1"/>
    <col min="4098" max="4098" width="12.5546875" style="7" customWidth="1"/>
    <col min="4099" max="4099" width="10.44140625" style="7" customWidth="1"/>
    <col min="4100" max="4100" width="9.6640625" style="7" customWidth="1"/>
    <col min="4101" max="4101" width="14.33203125" style="7" customWidth="1"/>
    <col min="4102" max="4102" width="10.44140625" style="7" customWidth="1"/>
    <col min="4103" max="4103" width="9.6640625" style="7" customWidth="1"/>
    <col min="4104" max="4352" width="8.88671875" style="7"/>
    <col min="4353" max="4353" width="17.44140625" style="7" customWidth="1"/>
    <col min="4354" max="4354" width="12.5546875" style="7" customWidth="1"/>
    <col min="4355" max="4355" width="10.44140625" style="7" customWidth="1"/>
    <col min="4356" max="4356" width="9.6640625" style="7" customWidth="1"/>
    <col min="4357" max="4357" width="14.33203125" style="7" customWidth="1"/>
    <col min="4358" max="4358" width="10.44140625" style="7" customWidth="1"/>
    <col min="4359" max="4359" width="9.6640625" style="7" customWidth="1"/>
    <col min="4360" max="4608" width="8.88671875" style="7"/>
    <col min="4609" max="4609" width="17.44140625" style="7" customWidth="1"/>
    <col min="4610" max="4610" width="12.5546875" style="7" customWidth="1"/>
    <col min="4611" max="4611" width="10.44140625" style="7" customWidth="1"/>
    <col min="4612" max="4612" width="9.6640625" style="7" customWidth="1"/>
    <col min="4613" max="4613" width="14.33203125" style="7" customWidth="1"/>
    <col min="4614" max="4614" width="10.44140625" style="7" customWidth="1"/>
    <col min="4615" max="4615" width="9.6640625" style="7" customWidth="1"/>
    <col min="4616" max="4864" width="8.88671875" style="7"/>
    <col min="4865" max="4865" width="17.44140625" style="7" customWidth="1"/>
    <col min="4866" max="4866" width="12.5546875" style="7" customWidth="1"/>
    <col min="4867" max="4867" width="10.44140625" style="7" customWidth="1"/>
    <col min="4868" max="4868" width="9.6640625" style="7" customWidth="1"/>
    <col min="4869" max="4869" width="14.33203125" style="7" customWidth="1"/>
    <col min="4870" max="4870" width="10.44140625" style="7" customWidth="1"/>
    <col min="4871" max="4871" width="9.6640625" style="7" customWidth="1"/>
    <col min="4872" max="5120" width="8.88671875" style="7"/>
    <col min="5121" max="5121" width="17.44140625" style="7" customWidth="1"/>
    <col min="5122" max="5122" width="12.5546875" style="7" customWidth="1"/>
    <col min="5123" max="5123" width="10.44140625" style="7" customWidth="1"/>
    <col min="5124" max="5124" width="9.6640625" style="7" customWidth="1"/>
    <col min="5125" max="5125" width="14.33203125" style="7" customWidth="1"/>
    <col min="5126" max="5126" width="10.44140625" style="7" customWidth="1"/>
    <col min="5127" max="5127" width="9.6640625" style="7" customWidth="1"/>
    <col min="5128" max="5376" width="8.88671875" style="7"/>
    <col min="5377" max="5377" width="17.44140625" style="7" customWidth="1"/>
    <col min="5378" max="5378" width="12.5546875" style="7" customWidth="1"/>
    <col min="5379" max="5379" width="10.44140625" style="7" customWidth="1"/>
    <col min="5380" max="5380" width="9.6640625" style="7" customWidth="1"/>
    <col min="5381" max="5381" width="14.33203125" style="7" customWidth="1"/>
    <col min="5382" max="5382" width="10.44140625" style="7" customWidth="1"/>
    <col min="5383" max="5383" width="9.6640625" style="7" customWidth="1"/>
    <col min="5384" max="5632" width="8.88671875" style="7"/>
    <col min="5633" max="5633" width="17.44140625" style="7" customWidth="1"/>
    <col min="5634" max="5634" width="12.5546875" style="7" customWidth="1"/>
    <col min="5635" max="5635" width="10.44140625" style="7" customWidth="1"/>
    <col min="5636" max="5636" width="9.6640625" style="7" customWidth="1"/>
    <col min="5637" max="5637" width="14.33203125" style="7" customWidth="1"/>
    <col min="5638" max="5638" width="10.44140625" style="7" customWidth="1"/>
    <col min="5639" max="5639" width="9.6640625" style="7" customWidth="1"/>
    <col min="5640" max="5888" width="8.88671875" style="7"/>
    <col min="5889" max="5889" width="17.44140625" style="7" customWidth="1"/>
    <col min="5890" max="5890" width="12.5546875" style="7" customWidth="1"/>
    <col min="5891" max="5891" width="10.44140625" style="7" customWidth="1"/>
    <col min="5892" max="5892" width="9.6640625" style="7" customWidth="1"/>
    <col min="5893" max="5893" width="14.33203125" style="7" customWidth="1"/>
    <col min="5894" max="5894" width="10.44140625" style="7" customWidth="1"/>
    <col min="5895" max="5895" width="9.6640625" style="7" customWidth="1"/>
    <col min="5896" max="6144" width="8.88671875" style="7"/>
    <col min="6145" max="6145" width="17.44140625" style="7" customWidth="1"/>
    <col min="6146" max="6146" width="12.5546875" style="7" customWidth="1"/>
    <col min="6147" max="6147" width="10.44140625" style="7" customWidth="1"/>
    <col min="6148" max="6148" width="9.6640625" style="7" customWidth="1"/>
    <col min="6149" max="6149" width="14.33203125" style="7" customWidth="1"/>
    <col min="6150" max="6150" width="10.44140625" style="7" customWidth="1"/>
    <col min="6151" max="6151" width="9.6640625" style="7" customWidth="1"/>
    <col min="6152" max="6400" width="8.88671875" style="7"/>
    <col min="6401" max="6401" width="17.44140625" style="7" customWidth="1"/>
    <col min="6402" max="6402" width="12.5546875" style="7" customWidth="1"/>
    <col min="6403" max="6403" width="10.44140625" style="7" customWidth="1"/>
    <col min="6404" max="6404" width="9.6640625" style="7" customWidth="1"/>
    <col min="6405" max="6405" width="14.33203125" style="7" customWidth="1"/>
    <col min="6406" max="6406" width="10.44140625" style="7" customWidth="1"/>
    <col min="6407" max="6407" width="9.6640625" style="7" customWidth="1"/>
    <col min="6408" max="6656" width="8.88671875" style="7"/>
    <col min="6657" max="6657" width="17.44140625" style="7" customWidth="1"/>
    <col min="6658" max="6658" width="12.5546875" style="7" customWidth="1"/>
    <col min="6659" max="6659" width="10.44140625" style="7" customWidth="1"/>
    <col min="6660" max="6660" width="9.6640625" style="7" customWidth="1"/>
    <col min="6661" max="6661" width="14.33203125" style="7" customWidth="1"/>
    <col min="6662" max="6662" width="10.44140625" style="7" customWidth="1"/>
    <col min="6663" max="6663" width="9.6640625" style="7" customWidth="1"/>
    <col min="6664" max="6912" width="8.88671875" style="7"/>
    <col min="6913" max="6913" width="17.44140625" style="7" customWidth="1"/>
    <col min="6914" max="6914" width="12.5546875" style="7" customWidth="1"/>
    <col min="6915" max="6915" width="10.44140625" style="7" customWidth="1"/>
    <col min="6916" max="6916" width="9.6640625" style="7" customWidth="1"/>
    <col min="6917" max="6917" width="14.33203125" style="7" customWidth="1"/>
    <col min="6918" max="6918" width="10.44140625" style="7" customWidth="1"/>
    <col min="6919" max="6919" width="9.6640625" style="7" customWidth="1"/>
    <col min="6920" max="7168" width="8.88671875" style="7"/>
    <col min="7169" max="7169" width="17.44140625" style="7" customWidth="1"/>
    <col min="7170" max="7170" width="12.5546875" style="7" customWidth="1"/>
    <col min="7171" max="7171" width="10.44140625" style="7" customWidth="1"/>
    <col min="7172" max="7172" width="9.6640625" style="7" customWidth="1"/>
    <col min="7173" max="7173" width="14.33203125" style="7" customWidth="1"/>
    <col min="7174" max="7174" width="10.44140625" style="7" customWidth="1"/>
    <col min="7175" max="7175" width="9.6640625" style="7" customWidth="1"/>
    <col min="7176" max="7424" width="8.88671875" style="7"/>
    <col min="7425" max="7425" width="17.44140625" style="7" customWidth="1"/>
    <col min="7426" max="7426" width="12.5546875" style="7" customWidth="1"/>
    <col min="7427" max="7427" width="10.44140625" style="7" customWidth="1"/>
    <col min="7428" max="7428" width="9.6640625" style="7" customWidth="1"/>
    <col min="7429" max="7429" width="14.33203125" style="7" customWidth="1"/>
    <col min="7430" max="7430" width="10.44140625" style="7" customWidth="1"/>
    <col min="7431" max="7431" width="9.6640625" style="7" customWidth="1"/>
    <col min="7432" max="7680" width="8.88671875" style="7"/>
    <col min="7681" max="7681" width="17.44140625" style="7" customWidth="1"/>
    <col min="7682" max="7682" width="12.5546875" style="7" customWidth="1"/>
    <col min="7683" max="7683" width="10.44140625" style="7" customWidth="1"/>
    <col min="7684" max="7684" width="9.6640625" style="7" customWidth="1"/>
    <col min="7685" max="7685" width="14.33203125" style="7" customWidth="1"/>
    <col min="7686" max="7686" width="10.44140625" style="7" customWidth="1"/>
    <col min="7687" max="7687" width="9.6640625" style="7" customWidth="1"/>
    <col min="7688" max="7936" width="8.88671875" style="7"/>
    <col min="7937" max="7937" width="17.44140625" style="7" customWidth="1"/>
    <col min="7938" max="7938" width="12.5546875" style="7" customWidth="1"/>
    <col min="7939" max="7939" width="10.44140625" style="7" customWidth="1"/>
    <col min="7940" max="7940" width="9.6640625" style="7" customWidth="1"/>
    <col min="7941" max="7941" width="14.33203125" style="7" customWidth="1"/>
    <col min="7942" max="7942" width="10.44140625" style="7" customWidth="1"/>
    <col min="7943" max="7943" width="9.6640625" style="7" customWidth="1"/>
    <col min="7944" max="8192" width="8.88671875" style="7"/>
    <col min="8193" max="8193" width="17.44140625" style="7" customWidth="1"/>
    <col min="8194" max="8194" width="12.5546875" style="7" customWidth="1"/>
    <col min="8195" max="8195" width="10.44140625" style="7" customWidth="1"/>
    <col min="8196" max="8196" width="9.6640625" style="7" customWidth="1"/>
    <col min="8197" max="8197" width="14.33203125" style="7" customWidth="1"/>
    <col min="8198" max="8198" width="10.44140625" style="7" customWidth="1"/>
    <col min="8199" max="8199" width="9.6640625" style="7" customWidth="1"/>
    <col min="8200" max="8448" width="8.88671875" style="7"/>
    <col min="8449" max="8449" width="17.44140625" style="7" customWidth="1"/>
    <col min="8450" max="8450" width="12.5546875" style="7" customWidth="1"/>
    <col min="8451" max="8451" width="10.44140625" style="7" customWidth="1"/>
    <col min="8452" max="8452" width="9.6640625" style="7" customWidth="1"/>
    <col min="8453" max="8453" width="14.33203125" style="7" customWidth="1"/>
    <col min="8454" max="8454" width="10.44140625" style="7" customWidth="1"/>
    <col min="8455" max="8455" width="9.6640625" style="7" customWidth="1"/>
    <col min="8456" max="8704" width="8.88671875" style="7"/>
    <col min="8705" max="8705" width="17.44140625" style="7" customWidth="1"/>
    <col min="8706" max="8706" width="12.5546875" style="7" customWidth="1"/>
    <col min="8707" max="8707" width="10.44140625" style="7" customWidth="1"/>
    <col min="8708" max="8708" width="9.6640625" style="7" customWidth="1"/>
    <col min="8709" max="8709" width="14.33203125" style="7" customWidth="1"/>
    <col min="8710" max="8710" width="10.44140625" style="7" customWidth="1"/>
    <col min="8711" max="8711" width="9.6640625" style="7" customWidth="1"/>
    <col min="8712" max="8960" width="8.88671875" style="7"/>
    <col min="8961" max="8961" width="17.44140625" style="7" customWidth="1"/>
    <col min="8962" max="8962" width="12.5546875" style="7" customWidth="1"/>
    <col min="8963" max="8963" width="10.44140625" style="7" customWidth="1"/>
    <col min="8964" max="8964" width="9.6640625" style="7" customWidth="1"/>
    <col min="8965" max="8965" width="14.33203125" style="7" customWidth="1"/>
    <col min="8966" max="8966" width="10.44140625" style="7" customWidth="1"/>
    <col min="8967" max="8967" width="9.6640625" style="7" customWidth="1"/>
    <col min="8968" max="9216" width="8.88671875" style="7"/>
    <col min="9217" max="9217" width="17.44140625" style="7" customWidth="1"/>
    <col min="9218" max="9218" width="12.5546875" style="7" customWidth="1"/>
    <col min="9219" max="9219" width="10.44140625" style="7" customWidth="1"/>
    <col min="9220" max="9220" width="9.6640625" style="7" customWidth="1"/>
    <col min="9221" max="9221" width="14.33203125" style="7" customWidth="1"/>
    <col min="9222" max="9222" width="10.44140625" style="7" customWidth="1"/>
    <col min="9223" max="9223" width="9.6640625" style="7" customWidth="1"/>
    <col min="9224" max="9472" width="8.88671875" style="7"/>
    <col min="9473" max="9473" width="17.44140625" style="7" customWidth="1"/>
    <col min="9474" max="9474" width="12.5546875" style="7" customWidth="1"/>
    <col min="9475" max="9475" width="10.44140625" style="7" customWidth="1"/>
    <col min="9476" max="9476" width="9.6640625" style="7" customWidth="1"/>
    <col min="9477" max="9477" width="14.33203125" style="7" customWidth="1"/>
    <col min="9478" max="9478" width="10.44140625" style="7" customWidth="1"/>
    <col min="9479" max="9479" width="9.6640625" style="7" customWidth="1"/>
    <col min="9480" max="9728" width="8.88671875" style="7"/>
    <col min="9729" max="9729" width="17.44140625" style="7" customWidth="1"/>
    <col min="9730" max="9730" width="12.5546875" style="7" customWidth="1"/>
    <col min="9731" max="9731" width="10.44140625" style="7" customWidth="1"/>
    <col min="9732" max="9732" width="9.6640625" style="7" customWidth="1"/>
    <col min="9733" max="9733" width="14.33203125" style="7" customWidth="1"/>
    <col min="9734" max="9734" width="10.44140625" style="7" customWidth="1"/>
    <col min="9735" max="9735" width="9.6640625" style="7" customWidth="1"/>
    <col min="9736" max="9984" width="8.88671875" style="7"/>
    <col min="9985" max="9985" width="17.44140625" style="7" customWidth="1"/>
    <col min="9986" max="9986" width="12.5546875" style="7" customWidth="1"/>
    <col min="9987" max="9987" width="10.44140625" style="7" customWidth="1"/>
    <col min="9988" max="9988" width="9.6640625" style="7" customWidth="1"/>
    <col min="9989" max="9989" width="14.33203125" style="7" customWidth="1"/>
    <col min="9990" max="9990" width="10.44140625" style="7" customWidth="1"/>
    <col min="9991" max="9991" width="9.6640625" style="7" customWidth="1"/>
    <col min="9992" max="10240" width="8.88671875" style="7"/>
    <col min="10241" max="10241" width="17.44140625" style="7" customWidth="1"/>
    <col min="10242" max="10242" width="12.5546875" style="7" customWidth="1"/>
    <col min="10243" max="10243" width="10.44140625" style="7" customWidth="1"/>
    <col min="10244" max="10244" width="9.6640625" style="7" customWidth="1"/>
    <col min="10245" max="10245" width="14.33203125" style="7" customWidth="1"/>
    <col min="10246" max="10246" width="10.44140625" style="7" customWidth="1"/>
    <col min="10247" max="10247" width="9.6640625" style="7" customWidth="1"/>
    <col min="10248" max="10496" width="8.88671875" style="7"/>
    <col min="10497" max="10497" width="17.44140625" style="7" customWidth="1"/>
    <col min="10498" max="10498" width="12.5546875" style="7" customWidth="1"/>
    <col min="10499" max="10499" width="10.44140625" style="7" customWidth="1"/>
    <col min="10500" max="10500" width="9.6640625" style="7" customWidth="1"/>
    <col min="10501" max="10501" width="14.33203125" style="7" customWidth="1"/>
    <col min="10502" max="10502" width="10.44140625" style="7" customWidth="1"/>
    <col min="10503" max="10503" width="9.6640625" style="7" customWidth="1"/>
    <col min="10504" max="10752" width="8.88671875" style="7"/>
    <col min="10753" max="10753" width="17.44140625" style="7" customWidth="1"/>
    <col min="10754" max="10754" width="12.5546875" style="7" customWidth="1"/>
    <col min="10755" max="10755" width="10.44140625" style="7" customWidth="1"/>
    <col min="10756" max="10756" width="9.6640625" style="7" customWidth="1"/>
    <col min="10757" max="10757" width="14.33203125" style="7" customWidth="1"/>
    <col min="10758" max="10758" width="10.44140625" style="7" customWidth="1"/>
    <col min="10759" max="10759" width="9.6640625" style="7" customWidth="1"/>
    <col min="10760" max="11008" width="8.88671875" style="7"/>
    <col min="11009" max="11009" width="17.44140625" style="7" customWidth="1"/>
    <col min="11010" max="11010" width="12.5546875" style="7" customWidth="1"/>
    <col min="11011" max="11011" width="10.44140625" style="7" customWidth="1"/>
    <col min="11012" max="11012" width="9.6640625" style="7" customWidth="1"/>
    <col min="11013" max="11013" width="14.33203125" style="7" customWidth="1"/>
    <col min="11014" max="11014" width="10.44140625" style="7" customWidth="1"/>
    <col min="11015" max="11015" width="9.6640625" style="7" customWidth="1"/>
    <col min="11016" max="11264" width="8.88671875" style="7"/>
    <col min="11265" max="11265" width="17.44140625" style="7" customWidth="1"/>
    <col min="11266" max="11266" width="12.5546875" style="7" customWidth="1"/>
    <col min="11267" max="11267" width="10.44140625" style="7" customWidth="1"/>
    <col min="11268" max="11268" width="9.6640625" style="7" customWidth="1"/>
    <col min="11269" max="11269" width="14.33203125" style="7" customWidth="1"/>
    <col min="11270" max="11270" width="10.44140625" style="7" customWidth="1"/>
    <col min="11271" max="11271" width="9.6640625" style="7" customWidth="1"/>
    <col min="11272" max="11520" width="8.88671875" style="7"/>
    <col min="11521" max="11521" width="17.44140625" style="7" customWidth="1"/>
    <col min="11522" max="11522" width="12.5546875" style="7" customWidth="1"/>
    <col min="11523" max="11523" width="10.44140625" style="7" customWidth="1"/>
    <col min="11524" max="11524" width="9.6640625" style="7" customWidth="1"/>
    <col min="11525" max="11525" width="14.33203125" style="7" customWidth="1"/>
    <col min="11526" max="11526" width="10.44140625" style="7" customWidth="1"/>
    <col min="11527" max="11527" width="9.6640625" style="7" customWidth="1"/>
    <col min="11528" max="11776" width="8.88671875" style="7"/>
    <col min="11777" max="11777" width="17.44140625" style="7" customWidth="1"/>
    <col min="11778" max="11778" width="12.5546875" style="7" customWidth="1"/>
    <col min="11779" max="11779" width="10.44140625" style="7" customWidth="1"/>
    <col min="11780" max="11780" width="9.6640625" style="7" customWidth="1"/>
    <col min="11781" max="11781" width="14.33203125" style="7" customWidth="1"/>
    <col min="11782" max="11782" width="10.44140625" style="7" customWidth="1"/>
    <col min="11783" max="11783" width="9.6640625" style="7" customWidth="1"/>
    <col min="11784" max="12032" width="8.88671875" style="7"/>
    <col min="12033" max="12033" width="17.44140625" style="7" customWidth="1"/>
    <col min="12034" max="12034" width="12.5546875" style="7" customWidth="1"/>
    <col min="12035" max="12035" width="10.44140625" style="7" customWidth="1"/>
    <col min="12036" max="12036" width="9.6640625" style="7" customWidth="1"/>
    <col min="12037" max="12037" width="14.33203125" style="7" customWidth="1"/>
    <col min="12038" max="12038" width="10.44140625" style="7" customWidth="1"/>
    <col min="12039" max="12039" width="9.6640625" style="7" customWidth="1"/>
    <col min="12040" max="12288" width="8.88671875" style="7"/>
    <col min="12289" max="12289" width="17.44140625" style="7" customWidth="1"/>
    <col min="12290" max="12290" width="12.5546875" style="7" customWidth="1"/>
    <col min="12291" max="12291" width="10.44140625" style="7" customWidth="1"/>
    <col min="12292" max="12292" width="9.6640625" style="7" customWidth="1"/>
    <col min="12293" max="12293" width="14.33203125" style="7" customWidth="1"/>
    <col min="12294" max="12294" width="10.44140625" style="7" customWidth="1"/>
    <col min="12295" max="12295" width="9.6640625" style="7" customWidth="1"/>
    <col min="12296" max="12544" width="8.88671875" style="7"/>
    <col min="12545" max="12545" width="17.44140625" style="7" customWidth="1"/>
    <col min="12546" max="12546" width="12.5546875" style="7" customWidth="1"/>
    <col min="12547" max="12547" width="10.44140625" style="7" customWidth="1"/>
    <col min="12548" max="12548" width="9.6640625" style="7" customWidth="1"/>
    <col min="12549" max="12549" width="14.33203125" style="7" customWidth="1"/>
    <col min="12550" max="12550" width="10.44140625" style="7" customWidth="1"/>
    <col min="12551" max="12551" width="9.6640625" style="7" customWidth="1"/>
    <col min="12552" max="12800" width="8.88671875" style="7"/>
    <col min="12801" max="12801" width="17.44140625" style="7" customWidth="1"/>
    <col min="12802" max="12802" width="12.5546875" style="7" customWidth="1"/>
    <col min="12803" max="12803" width="10.44140625" style="7" customWidth="1"/>
    <col min="12804" max="12804" width="9.6640625" style="7" customWidth="1"/>
    <col min="12805" max="12805" width="14.33203125" style="7" customWidth="1"/>
    <col min="12806" max="12806" width="10.44140625" style="7" customWidth="1"/>
    <col min="12807" max="12807" width="9.6640625" style="7" customWidth="1"/>
    <col min="12808" max="13056" width="8.88671875" style="7"/>
    <col min="13057" max="13057" width="17.44140625" style="7" customWidth="1"/>
    <col min="13058" max="13058" width="12.5546875" style="7" customWidth="1"/>
    <col min="13059" max="13059" width="10.44140625" style="7" customWidth="1"/>
    <col min="13060" max="13060" width="9.6640625" style="7" customWidth="1"/>
    <col min="13061" max="13061" width="14.33203125" style="7" customWidth="1"/>
    <col min="13062" max="13062" width="10.44140625" style="7" customWidth="1"/>
    <col min="13063" max="13063" width="9.6640625" style="7" customWidth="1"/>
    <col min="13064" max="13312" width="8.88671875" style="7"/>
    <col min="13313" max="13313" width="17.44140625" style="7" customWidth="1"/>
    <col min="13314" max="13314" width="12.5546875" style="7" customWidth="1"/>
    <col min="13315" max="13315" width="10.44140625" style="7" customWidth="1"/>
    <col min="13316" max="13316" width="9.6640625" style="7" customWidth="1"/>
    <col min="13317" max="13317" width="14.33203125" style="7" customWidth="1"/>
    <col min="13318" max="13318" width="10.44140625" style="7" customWidth="1"/>
    <col min="13319" max="13319" width="9.6640625" style="7" customWidth="1"/>
    <col min="13320" max="13568" width="8.88671875" style="7"/>
    <col min="13569" max="13569" width="17.44140625" style="7" customWidth="1"/>
    <col min="13570" max="13570" width="12.5546875" style="7" customWidth="1"/>
    <col min="13571" max="13571" width="10.44140625" style="7" customWidth="1"/>
    <col min="13572" max="13572" width="9.6640625" style="7" customWidth="1"/>
    <col min="13573" max="13573" width="14.33203125" style="7" customWidth="1"/>
    <col min="13574" max="13574" width="10.44140625" style="7" customWidth="1"/>
    <col min="13575" max="13575" width="9.6640625" style="7" customWidth="1"/>
    <col min="13576" max="13824" width="8.88671875" style="7"/>
    <col min="13825" max="13825" width="17.44140625" style="7" customWidth="1"/>
    <col min="13826" max="13826" width="12.5546875" style="7" customWidth="1"/>
    <col min="13827" max="13827" width="10.44140625" style="7" customWidth="1"/>
    <col min="13828" max="13828" width="9.6640625" style="7" customWidth="1"/>
    <col min="13829" max="13829" width="14.33203125" style="7" customWidth="1"/>
    <col min="13830" max="13830" width="10.44140625" style="7" customWidth="1"/>
    <col min="13831" max="13831" width="9.6640625" style="7" customWidth="1"/>
    <col min="13832" max="14080" width="8.88671875" style="7"/>
    <col min="14081" max="14081" width="17.44140625" style="7" customWidth="1"/>
    <col min="14082" max="14082" width="12.5546875" style="7" customWidth="1"/>
    <col min="14083" max="14083" width="10.44140625" style="7" customWidth="1"/>
    <col min="14084" max="14084" width="9.6640625" style="7" customWidth="1"/>
    <col min="14085" max="14085" width="14.33203125" style="7" customWidth="1"/>
    <col min="14086" max="14086" width="10.44140625" style="7" customWidth="1"/>
    <col min="14087" max="14087" width="9.6640625" style="7" customWidth="1"/>
    <col min="14088" max="14336" width="8.88671875" style="7"/>
    <col min="14337" max="14337" width="17.44140625" style="7" customWidth="1"/>
    <col min="14338" max="14338" width="12.5546875" style="7" customWidth="1"/>
    <col min="14339" max="14339" width="10.44140625" style="7" customWidth="1"/>
    <col min="14340" max="14340" width="9.6640625" style="7" customWidth="1"/>
    <col min="14341" max="14341" width="14.33203125" style="7" customWidth="1"/>
    <col min="14342" max="14342" width="10.44140625" style="7" customWidth="1"/>
    <col min="14343" max="14343" width="9.6640625" style="7" customWidth="1"/>
    <col min="14344" max="14592" width="8.88671875" style="7"/>
    <col min="14593" max="14593" width="17.44140625" style="7" customWidth="1"/>
    <col min="14594" max="14594" width="12.5546875" style="7" customWidth="1"/>
    <col min="14595" max="14595" width="10.44140625" style="7" customWidth="1"/>
    <col min="14596" max="14596" width="9.6640625" style="7" customWidth="1"/>
    <col min="14597" max="14597" width="14.33203125" style="7" customWidth="1"/>
    <col min="14598" max="14598" width="10.44140625" style="7" customWidth="1"/>
    <col min="14599" max="14599" width="9.6640625" style="7" customWidth="1"/>
    <col min="14600" max="14848" width="8.88671875" style="7"/>
    <col min="14849" max="14849" width="17.44140625" style="7" customWidth="1"/>
    <col min="14850" max="14850" width="12.5546875" style="7" customWidth="1"/>
    <col min="14851" max="14851" width="10.44140625" style="7" customWidth="1"/>
    <col min="14852" max="14852" width="9.6640625" style="7" customWidth="1"/>
    <col min="14853" max="14853" width="14.33203125" style="7" customWidth="1"/>
    <col min="14854" max="14854" width="10.44140625" style="7" customWidth="1"/>
    <col min="14855" max="14855" width="9.6640625" style="7" customWidth="1"/>
    <col min="14856" max="15104" width="8.88671875" style="7"/>
    <col min="15105" max="15105" width="17.44140625" style="7" customWidth="1"/>
    <col min="15106" max="15106" width="12.5546875" style="7" customWidth="1"/>
    <col min="15107" max="15107" width="10.44140625" style="7" customWidth="1"/>
    <col min="15108" max="15108" width="9.6640625" style="7" customWidth="1"/>
    <col min="15109" max="15109" width="14.33203125" style="7" customWidth="1"/>
    <col min="15110" max="15110" width="10.44140625" style="7" customWidth="1"/>
    <col min="15111" max="15111" width="9.6640625" style="7" customWidth="1"/>
    <col min="15112" max="15360" width="8.88671875" style="7"/>
    <col min="15361" max="15361" width="17.44140625" style="7" customWidth="1"/>
    <col min="15362" max="15362" width="12.5546875" style="7" customWidth="1"/>
    <col min="15363" max="15363" width="10.44140625" style="7" customWidth="1"/>
    <col min="15364" max="15364" width="9.6640625" style="7" customWidth="1"/>
    <col min="15365" max="15365" width="14.33203125" style="7" customWidth="1"/>
    <col min="15366" max="15366" width="10.44140625" style="7" customWidth="1"/>
    <col min="15367" max="15367" width="9.6640625" style="7" customWidth="1"/>
    <col min="15368" max="15616" width="8.88671875" style="7"/>
    <col min="15617" max="15617" width="17.44140625" style="7" customWidth="1"/>
    <col min="15618" max="15618" width="12.5546875" style="7" customWidth="1"/>
    <col min="15619" max="15619" width="10.44140625" style="7" customWidth="1"/>
    <col min="15620" max="15620" width="9.6640625" style="7" customWidth="1"/>
    <col min="15621" max="15621" width="14.33203125" style="7" customWidth="1"/>
    <col min="15622" max="15622" width="10.44140625" style="7" customWidth="1"/>
    <col min="15623" max="15623" width="9.6640625" style="7" customWidth="1"/>
    <col min="15624" max="15872" width="8.88671875" style="7"/>
    <col min="15873" max="15873" width="17.44140625" style="7" customWidth="1"/>
    <col min="15874" max="15874" width="12.5546875" style="7" customWidth="1"/>
    <col min="15875" max="15875" width="10.44140625" style="7" customWidth="1"/>
    <col min="15876" max="15876" width="9.6640625" style="7" customWidth="1"/>
    <col min="15877" max="15877" width="14.33203125" style="7" customWidth="1"/>
    <col min="15878" max="15878" width="10.44140625" style="7" customWidth="1"/>
    <col min="15879" max="15879" width="9.6640625" style="7" customWidth="1"/>
    <col min="15880" max="16128" width="8.88671875" style="7"/>
    <col min="16129" max="16129" width="17.44140625" style="7" customWidth="1"/>
    <col min="16130" max="16130" width="12.5546875" style="7" customWidth="1"/>
    <col min="16131" max="16131" width="10.44140625" style="7" customWidth="1"/>
    <col min="16132" max="16132" width="9.6640625" style="7" customWidth="1"/>
    <col min="16133" max="16133" width="14.33203125" style="7" customWidth="1"/>
    <col min="16134" max="16134" width="10.44140625" style="7" customWidth="1"/>
    <col min="16135" max="16135" width="9.6640625" style="7" customWidth="1"/>
    <col min="16136" max="16384" width="8.88671875" style="7"/>
  </cols>
  <sheetData>
    <row r="1" spans="1:7" ht="15.6" x14ac:dyDescent="0.3">
      <c r="A1" s="1"/>
      <c r="B1" s="2" t="s">
        <v>0</v>
      </c>
      <c r="C1" s="3"/>
      <c r="D1" s="4"/>
      <c r="E1" s="2" t="s">
        <v>1</v>
      </c>
      <c r="F1" s="5"/>
      <c r="G1" s="6"/>
    </row>
    <row r="2" spans="1:7" ht="15.6" x14ac:dyDescent="0.3">
      <c r="A2" s="8"/>
      <c r="B2" s="9" t="s">
        <v>2</v>
      </c>
      <c r="C2" s="10" t="s">
        <v>3</v>
      </c>
      <c r="D2" s="11" t="s">
        <v>4</v>
      </c>
      <c r="E2" s="9" t="s">
        <v>2</v>
      </c>
      <c r="F2" s="10" t="s">
        <v>3</v>
      </c>
      <c r="G2" s="11" t="s">
        <v>4</v>
      </c>
    </row>
    <row r="3" spans="1:7" ht="16.2" thickBot="1" x14ac:dyDescent="0.35">
      <c r="A3" s="12" t="s">
        <v>5</v>
      </c>
      <c r="B3" s="13" t="s">
        <v>6</v>
      </c>
      <c r="C3" s="14" t="s">
        <v>7</v>
      </c>
      <c r="D3" s="15" t="s">
        <v>8</v>
      </c>
      <c r="E3" s="13" t="s">
        <v>9</v>
      </c>
      <c r="F3" s="14" t="s">
        <v>7</v>
      </c>
      <c r="G3" s="15" t="s">
        <v>8</v>
      </c>
    </row>
    <row r="4" spans="1:7" x14ac:dyDescent="0.25">
      <c r="A4" s="16" t="s">
        <v>10</v>
      </c>
      <c r="B4" s="17">
        <f>'[1]Other Source Input'!E20</f>
        <v>705168</v>
      </c>
      <c r="C4" s="18">
        <f>B4/$B$43</f>
        <v>0.22005396747035363</v>
      </c>
      <c r="D4" s="18">
        <f>+C4</f>
        <v>0.22005396747035363</v>
      </c>
      <c r="E4" s="19">
        <f>'[1]Comparison Statistics Input'!AS20</f>
        <v>28282</v>
      </c>
      <c r="F4" s="18">
        <f>E4/$E$43</f>
        <v>0.19475010673313961</v>
      </c>
      <c r="G4" s="20">
        <f>+F4</f>
        <v>0.19475010673313961</v>
      </c>
    </row>
    <row r="5" spans="1:7" x14ac:dyDescent="0.25">
      <c r="A5" s="21" t="s">
        <v>11</v>
      </c>
      <c r="B5" s="22">
        <f>'[1]Other Source Input'!E30</f>
        <v>328192</v>
      </c>
      <c r="C5" s="23">
        <f>B5/$B$43</f>
        <v>0.10241524245574146</v>
      </c>
      <c r="D5" s="23">
        <f>D4+C5</f>
        <v>0.32246920992609507</v>
      </c>
      <c r="E5" s="24">
        <f>'[1]Comparison Statistics Input'!AS30</f>
        <v>10486</v>
      </c>
      <c r="F5" s="23">
        <f>E5/$E$43</f>
        <v>7.2206690446351099E-2</v>
      </c>
      <c r="G5" s="25">
        <f>G4+F5</f>
        <v>0.26695679717949072</v>
      </c>
    </row>
    <row r="6" spans="1:7" x14ac:dyDescent="0.25">
      <c r="A6" s="21" t="s">
        <v>12</v>
      </c>
      <c r="B6" s="22">
        <f>'[1]Other Source Input'!E34</f>
        <v>309066</v>
      </c>
      <c r="C6" s="23">
        <f>B6/$B$43</f>
        <v>9.6446803471218645E-2</v>
      </c>
      <c r="D6" s="23">
        <f>D5+C6</f>
        <v>0.41891601339731371</v>
      </c>
      <c r="E6" s="24">
        <f>'[1]Comparison Statistics Input'!AS34</f>
        <v>13292</v>
      </c>
      <c r="F6" s="23">
        <f>E6/$E$43</f>
        <v>9.1528831719711892E-2</v>
      </c>
      <c r="G6" s="25">
        <f>G5+F6</f>
        <v>0.3584856288992026</v>
      </c>
    </row>
    <row r="7" spans="1:7" x14ac:dyDescent="0.25">
      <c r="A7" s="21" t="s">
        <v>13</v>
      </c>
      <c r="B7" s="22">
        <f>'[1]Other Source Input'!E35</f>
        <v>220974</v>
      </c>
      <c r="C7" s="23">
        <f>B7/$B$43</f>
        <v>6.8956908719332022E-2</v>
      </c>
      <c r="D7" s="23">
        <f>D6+C7</f>
        <v>0.48787292211664574</v>
      </c>
      <c r="E7" s="24">
        <f>'[1]Comparison Statistics Input'!AS35</f>
        <v>10663</v>
      </c>
      <c r="F7" s="23">
        <f>E7/$E$43</f>
        <v>7.3425514040572362E-2</v>
      </c>
      <c r="G7" s="25">
        <f>G6+F7</f>
        <v>0.43191114293977495</v>
      </c>
    </row>
    <row r="8" spans="1:7" x14ac:dyDescent="0.25">
      <c r="A8" s="26" t="s">
        <v>14</v>
      </c>
      <c r="B8" s="22">
        <f>'[1]Other Source Input'!E9</f>
        <v>183516</v>
      </c>
      <c r="C8" s="23">
        <f>B8/$B$43</f>
        <v>5.7267805536112548E-2</v>
      </c>
      <c r="D8" s="23">
        <f>D7+C8</f>
        <v>0.54514072765275823</v>
      </c>
      <c r="E8" s="24">
        <f>'[1]Comparison Statistics Input'!AS9</f>
        <v>10019</v>
      </c>
      <c r="F8" s="23">
        <f>E8/$E$43</f>
        <v>6.8990924240128912E-2</v>
      </c>
      <c r="G8" s="25">
        <f>G7+F8</f>
        <v>0.50090206717990382</v>
      </c>
    </row>
    <row r="9" spans="1:7" x14ac:dyDescent="0.25">
      <c r="A9" s="21" t="s">
        <v>15</v>
      </c>
      <c r="B9" s="22">
        <f>'[1]Other Source Input'!E37</f>
        <v>122578</v>
      </c>
      <c r="C9" s="23">
        <f>B9/$B$43</f>
        <v>3.8251558812341178E-2</v>
      </c>
      <c r="D9" s="23">
        <f>D8+C9</f>
        <v>0.58339228646509944</v>
      </c>
      <c r="E9" s="24">
        <f>'[1]Comparison Statistics Input'!AS37</f>
        <v>6546</v>
      </c>
      <c r="F9" s="23">
        <f>E9/$E$43</f>
        <v>4.5075814959165968E-2</v>
      </c>
      <c r="G9" s="25">
        <f>G8+F9</f>
        <v>0.54597788213906984</v>
      </c>
    </row>
    <row r="10" spans="1:7" x14ac:dyDescent="0.25">
      <c r="A10" s="21" t="s">
        <v>16</v>
      </c>
      <c r="B10" s="22">
        <f>'[1]Other Source Input'!E21</f>
        <v>119045</v>
      </c>
      <c r="C10" s="23">
        <f>B10/$B$43</f>
        <v>3.7149054633092038E-2</v>
      </c>
      <c r="D10" s="23">
        <f>D9+C10</f>
        <v>0.62054134109819148</v>
      </c>
      <c r="E10" s="24">
        <f>'[1]Comparison Statistics Input'!AS21</f>
        <v>4643</v>
      </c>
      <c r="F10" s="23">
        <f>E10/$E$43</f>
        <v>3.1971739819035686E-2</v>
      </c>
      <c r="G10" s="25">
        <f>G9+F10</f>
        <v>0.57794962195810551</v>
      </c>
    </row>
    <row r="11" spans="1:7" x14ac:dyDescent="0.25">
      <c r="A11" s="21" t="s">
        <v>17</v>
      </c>
      <c r="B11" s="22">
        <f>'[1]Other Source Input'!E40</f>
        <v>109924</v>
      </c>
      <c r="C11" s="23">
        <f>B11/$B$43</f>
        <v>3.4302765185333359E-2</v>
      </c>
      <c r="D11" s="23">
        <f>D10+C11</f>
        <v>0.65484410628352485</v>
      </c>
      <c r="E11" s="24">
        <f>'[1]Comparison Statistics Input'!AS40</f>
        <v>5177</v>
      </c>
      <c r="F11" s="23">
        <f>E11/$E$43</f>
        <v>3.5648868628720166E-2</v>
      </c>
      <c r="G11" s="25">
        <f>G10+F11</f>
        <v>0.6135984905868257</v>
      </c>
    </row>
    <row r="12" spans="1:7" x14ac:dyDescent="0.25">
      <c r="A12" s="21" t="s">
        <v>18</v>
      </c>
      <c r="B12" s="22">
        <f>'[1]Other Source Input'!E42</f>
        <v>104382</v>
      </c>
      <c r="C12" s="23">
        <f>B12/$B$43</f>
        <v>3.257333462733767E-2</v>
      </c>
      <c r="D12" s="23">
        <f>D11+C12</f>
        <v>0.68741744091086254</v>
      </c>
      <c r="E12" s="24">
        <f>'[1]Comparison Statistics Input'!AS42</f>
        <v>3786</v>
      </c>
      <c r="F12" s="23">
        <f>E12/$E$43</f>
        <v>2.6070430100122572E-2</v>
      </c>
      <c r="G12" s="25">
        <f>G11+F12</f>
        <v>0.63966892068694825</v>
      </c>
    </row>
    <row r="13" spans="1:7" x14ac:dyDescent="0.25">
      <c r="A13" s="21" t="s">
        <v>19</v>
      </c>
      <c r="B13" s="22">
        <f>'[1]Other Source Input'!E6</f>
        <v>78235</v>
      </c>
      <c r="C13" s="23">
        <f>B13/$B$43</f>
        <v>2.4413929935906218E-2</v>
      </c>
      <c r="D13" s="23">
        <f>D12+C13</f>
        <v>0.71183137084676873</v>
      </c>
      <c r="E13" s="24">
        <f>'[1]Comparison Statistics Input'!AS6</f>
        <v>4858</v>
      </c>
      <c r="F13" s="23">
        <f>E13/$E$43</f>
        <v>3.3452231755519139E-2</v>
      </c>
      <c r="G13" s="25">
        <f>G12+F13</f>
        <v>0.6731211524424674</v>
      </c>
    </row>
    <row r="14" spans="1:7" x14ac:dyDescent="0.25">
      <c r="A14" s="21" t="s">
        <v>20</v>
      </c>
      <c r="B14" s="22">
        <f>'[1]Other Source Input'!E32</f>
        <v>67264</v>
      </c>
      <c r="C14" s="23">
        <f>B14/$B$43</f>
        <v>2.0990331478351068E-2</v>
      </c>
      <c r="D14" s="23">
        <f>D13+C14</f>
        <v>0.73282170232511978</v>
      </c>
      <c r="E14" s="24">
        <f>'[1]Comparison Statistics Input'!AS32</f>
        <v>2431</v>
      </c>
      <c r="F14" s="23">
        <f>E14/$E$43</f>
        <v>1.6739887895773367E-2</v>
      </c>
      <c r="G14" s="25">
        <f>G13+F14</f>
        <v>0.68986104033824081</v>
      </c>
    </row>
    <row r="15" spans="1:7" x14ac:dyDescent="0.25">
      <c r="A15" s="26" t="s">
        <v>21</v>
      </c>
      <c r="B15" s="22">
        <f>'[1]Other Source Input'!E24</f>
        <v>61111</v>
      </c>
      <c r="C15" s="23">
        <f>B15/$B$43</f>
        <v>1.9070232917660444E-2</v>
      </c>
      <c r="D15" s="23">
        <f>D14+C15</f>
        <v>0.7518919352427802</v>
      </c>
      <c r="E15" s="24">
        <f>'[1]Comparison Statistics Input'!AS24</f>
        <v>2915</v>
      </c>
      <c r="F15" s="23">
        <f>E15/$E$43</f>
        <v>2.0072716255112862E-2</v>
      </c>
      <c r="G15" s="25">
        <f>G14+F15</f>
        <v>0.70993375659335367</v>
      </c>
    </row>
    <row r="16" spans="1:7" x14ac:dyDescent="0.25">
      <c r="A16" s="21" t="s">
        <v>22</v>
      </c>
      <c r="B16" s="22">
        <f>'[1]Other Source Input'!E17</f>
        <v>56931</v>
      </c>
      <c r="C16" s="23">
        <f>B16/$B$43</f>
        <v>1.7765826614444646E-2</v>
      </c>
      <c r="D16" s="23">
        <f>D15+C16</f>
        <v>0.7696577618572249</v>
      </c>
      <c r="E16" s="24">
        <f>'[1]Comparison Statistics Input'!AS17</f>
        <v>2266</v>
      </c>
      <c r="F16" s="23">
        <f>E16/$E$43</f>
        <v>1.5603696409634904E-2</v>
      </c>
      <c r="G16" s="25">
        <f>G15+F16</f>
        <v>0.72553745300298855</v>
      </c>
    </row>
    <row r="17" spans="1:7" x14ac:dyDescent="0.25">
      <c r="A17" s="21" t="s">
        <v>23</v>
      </c>
      <c r="B17" s="27">
        <f>'[1]Other Source Input'!E16</f>
        <v>56232</v>
      </c>
      <c r="C17" s="28">
        <f>B17/$B$43</f>
        <v>1.7547697426418846E-2</v>
      </c>
      <c r="D17" s="28">
        <f>D16+C17</f>
        <v>0.78720545928364372</v>
      </c>
      <c r="E17" s="24">
        <f>'[1]Comparison Statistics Input'!AS16</f>
        <v>4938</v>
      </c>
      <c r="F17" s="28">
        <f>E17/$E$43</f>
        <v>3.4003112476071122E-2</v>
      </c>
      <c r="G17" s="29">
        <f>G16+F17</f>
        <v>0.75954056547905968</v>
      </c>
    </row>
    <row r="18" spans="1:7" x14ac:dyDescent="0.25">
      <c r="A18" s="26" t="s">
        <v>24</v>
      </c>
      <c r="B18" s="22">
        <f>'[1]Other Source Input'!E11</f>
        <v>53449</v>
      </c>
      <c r="C18" s="23">
        <f>B18/$B$43</f>
        <v>1.6679237440330431E-2</v>
      </c>
      <c r="D18" s="23">
        <f>D17+C18</f>
        <v>0.80388469672397411</v>
      </c>
      <c r="E18" s="24">
        <f>'[1]Comparison Statistics Input'!AS11</f>
        <v>2851</v>
      </c>
      <c r="F18" s="23">
        <f>E18/$E$43</f>
        <v>1.9632011678671277E-2</v>
      </c>
      <c r="G18" s="25">
        <f>G17+F18</f>
        <v>0.77917257715773092</v>
      </c>
    </row>
    <row r="19" spans="1:7" x14ac:dyDescent="0.25">
      <c r="A19" s="21" t="s">
        <v>25</v>
      </c>
      <c r="B19" s="22">
        <f>'[1]Other Source Input'!E26</f>
        <v>52149</v>
      </c>
      <c r="C19" s="23">
        <f>B19/$B$43</f>
        <v>1.6273560838851835E-2</v>
      </c>
      <c r="D19" s="23">
        <f>D18+C19</f>
        <v>0.8201582575628259</v>
      </c>
      <c r="E19" s="24">
        <f>'[1]Comparison Statistics Input'!AS26</f>
        <v>1555</v>
      </c>
      <c r="F19" s="23">
        <f>E19/$E$43</f>
        <v>1.070774400572916E-2</v>
      </c>
      <c r="G19" s="25">
        <f>G18+F19</f>
        <v>0.78988032116346008</v>
      </c>
    </row>
    <row r="20" spans="1:7" x14ac:dyDescent="0.25">
      <c r="A20" s="21" t="s">
        <v>26</v>
      </c>
      <c r="B20" s="22">
        <f>'[1]Other Source Input'!E18</f>
        <v>49296</v>
      </c>
      <c r="C20" s="23">
        <f>B20/$B$43</f>
        <v>1.5383256728068421E-2</v>
      </c>
      <c r="D20" s="23">
        <f>D19+C20</f>
        <v>0.83554151429089429</v>
      </c>
      <c r="E20" s="24">
        <f>'[1]Comparison Statistics Input'!AS18</f>
        <v>2026</v>
      </c>
      <c r="F20" s="23">
        <f>E20/$E$43</f>
        <v>1.3951054247978956E-2</v>
      </c>
      <c r="G20" s="25">
        <f>G19+F20</f>
        <v>0.80383137541143901</v>
      </c>
    </row>
    <row r="21" spans="1:7" x14ac:dyDescent="0.25">
      <c r="A21" s="21" t="s">
        <v>27</v>
      </c>
      <c r="B21" s="22">
        <f>'[1]Other Source Input'!E8</f>
        <v>47360</v>
      </c>
      <c r="C21" s="23">
        <f>B21/$B$43</f>
        <v>1.4779110650789525E-2</v>
      </c>
      <c r="D21" s="23">
        <f>D20+C21</f>
        <v>0.85032062494168381</v>
      </c>
      <c r="E21" s="24">
        <f>'[1]Comparison Statistics Input'!AS8</f>
        <v>2052</v>
      </c>
      <c r="F21" s="23">
        <f>E21/$E$43</f>
        <v>1.4130090482158351E-2</v>
      </c>
      <c r="G21" s="25">
        <f>G20+F21</f>
        <v>0.81796146589359731</v>
      </c>
    </row>
    <row r="22" spans="1:7" x14ac:dyDescent="0.25">
      <c r="A22" s="26" t="s">
        <v>28</v>
      </c>
      <c r="B22" s="22">
        <f>'[1]Other Source Input'!E27</f>
        <v>46348</v>
      </c>
      <c r="C22" s="23">
        <f>B22/$B$43</f>
        <v>1.4463307019484646E-2</v>
      </c>
      <c r="D22" s="23">
        <f>D21+C22</f>
        <v>0.86478393196116843</v>
      </c>
      <c r="E22" s="24">
        <f>'[1]Comparison Statistics Input'!AS27</f>
        <v>2389</v>
      </c>
      <c r="F22" s="23">
        <f>E22/$E$43</f>
        <v>1.6450675517483578E-2</v>
      </c>
      <c r="G22" s="25">
        <f>G21+F22</f>
        <v>0.83441214141108089</v>
      </c>
    </row>
    <row r="23" spans="1:7" x14ac:dyDescent="0.25">
      <c r="A23" s="21" t="s">
        <v>29</v>
      </c>
      <c r="B23" s="22">
        <f>'[1]Other Source Input'!E7</f>
        <v>45343</v>
      </c>
      <c r="C23" s="23">
        <f>B23/$B$43</f>
        <v>1.414968780064927E-2</v>
      </c>
      <c r="D23" s="23">
        <f>D22+C23</f>
        <v>0.87893361976181772</v>
      </c>
      <c r="E23" s="24">
        <f>'[1]Comparison Statistics Input'!AS7</f>
        <v>1608</v>
      </c>
      <c r="F23" s="23">
        <f>E23/$E$43</f>
        <v>1.1072702483094847E-2</v>
      </c>
      <c r="G23" s="25">
        <f>G22+F23</f>
        <v>0.84548484389417577</v>
      </c>
    </row>
    <row r="24" spans="1:7" x14ac:dyDescent="0.25">
      <c r="A24" s="21" t="s">
        <v>30</v>
      </c>
      <c r="B24" s="22">
        <f>'[1]Other Source Input'!E36</f>
        <v>40776</v>
      </c>
      <c r="C24" s="23">
        <f>B24/$B$43</f>
        <v>1.2724514693762535E-2</v>
      </c>
      <c r="D24" s="23">
        <f>D23+C24</f>
        <v>0.89165813445558029</v>
      </c>
      <c r="E24" s="24">
        <f>'[1]Comparison Statistics Input'!AS36</f>
        <v>1615</v>
      </c>
      <c r="F24" s="23">
        <f>E24/$E$43</f>
        <v>1.1120904546143145E-2</v>
      </c>
      <c r="G24" s="25">
        <f>G23+F24</f>
        <v>0.85660574844031889</v>
      </c>
    </row>
    <row r="25" spans="1:7" x14ac:dyDescent="0.25">
      <c r="A25" s="26" t="s">
        <v>31</v>
      </c>
      <c r="B25" s="22">
        <f>'[1]Other Source Input'!E22</f>
        <v>35237</v>
      </c>
      <c r="C25" s="23">
        <f>B25/$B$43</f>
        <v>1.0996020312539495E-2</v>
      </c>
      <c r="D25" s="23">
        <f>D24+C25</f>
        <v>0.90265415476811983</v>
      </c>
      <c r="E25" s="24">
        <f>'[1]Comparison Statistics Input'!AS22</f>
        <v>1411</v>
      </c>
      <c r="F25" s="23">
        <f>E25/$E$43</f>
        <v>9.7161587087355918E-3</v>
      </c>
      <c r="G25" s="25">
        <f>G24+F25</f>
        <v>0.86632190714905444</v>
      </c>
    </row>
    <row r="26" spans="1:7" x14ac:dyDescent="0.25">
      <c r="A26" s="21" t="s">
        <v>32</v>
      </c>
      <c r="B26" s="22">
        <f>'[1]Other Source Input'!E41</f>
        <v>35110</v>
      </c>
      <c r="C26" s="23">
        <f>B26/$B$43</f>
        <v>1.0956388829164278E-2</v>
      </c>
      <c r="D26" s="23">
        <f>D25+C26</f>
        <v>0.91361054359728411</v>
      </c>
      <c r="E26" s="24">
        <f>'[1]Comparison Statistics Input'!AS41</f>
        <v>1477</v>
      </c>
      <c r="F26" s="23">
        <f>E26/$E$43</f>
        <v>1.0170635303190977E-2</v>
      </c>
      <c r="G26" s="25">
        <f>G25+F26</f>
        <v>0.87649254245224539</v>
      </c>
    </row>
    <row r="27" spans="1:7" x14ac:dyDescent="0.25">
      <c r="A27" s="21" t="s">
        <v>33</v>
      </c>
      <c r="B27" s="22">
        <f>'[1]Other Source Input'!E14</f>
        <v>33455</v>
      </c>
      <c r="C27" s="23">
        <f>B27/$B$43</f>
        <v>1.0439931309589602E-2</v>
      </c>
      <c r="D27" s="23">
        <f>D26+C27</f>
        <v>0.92405047490687375</v>
      </c>
      <c r="E27" s="24">
        <f>'[1]Comparison Statistics Input'!AS14</f>
        <v>2785</v>
      </c>
      <c r="F27" s="23">
        <f>E27/$E$43</f>
        <v>1.917753508421589E-2</v>
      </c>
      <c r="G27" s="25">
        <f>G26+F27</f>
        <v>0.89567007753646133</v>
      </c>
    </row>
    <row r="28" spans="1:7" x14ac:dyDescent="0.25">
      <c r="A28" s="26" t="s">
        <v>34</v>
      </c>
      <c r="B28" s="22">
        <f>'[1]Other Source Input'!E28</f>
        <v>32665</v>
      </c>
      <c r="C28" s="23">
        <f>B28/$B$43</f>
        <v>1.01934047594603E-2</v>
      </c>
      <c r="D28" s="23">
        <f>D27+C28</f>
        <v>0.93424387966633404</v>
      </c>
      <c r="E28" s="24">
        <f>'[1]Comparison Statistics Input'!AS28</f>
        <v>954</v>
      </c>
      <c r="F28" s="23">
        <f>E28/$E$43</f>
        <v>6.5692525925823914E-3</v>
      </c>
      <c r="G28" s="25">
        <f>G27+F28</f>
        <v>0.90223933012904367</v>
      </c>
    </row>
    <row r="29" spans="1:7" x14ac:dyDescent="0.25">
      <c r="A29" s="26" t="s">
        <v>35</v>
      </c>
      <c r="B29" s="22">
        <f>'[1]Other Source Input'!E19</f>
        <v>29967</v>
      </c>
      <c r="C29" s="23">
        <f>B29/$B$43</f>
        <v>9.3514697819301034E-3</v>
      </c>
      <c r="D29" s="23">
        <f>D28+C29</f>
        <v>0.94359534944826418</v>
      </c>
      <c r="E29" s="24">
        <f>'[1]Comparison Statistics Input'!AS19</f>
        <v>498</v>
      </c>
      <c r="F29" s="23">
        <f>E29/$E$43</f>
        <v>3.429232485436091E-3</v>
      </c>
      <c r="G29" s="25">
        <f>G28+F29</f>
        <v>0.90566856261447981</v>
      </c>
    </row>
    <row r="30" spans="1:7" x14ac:dyDescent="0.25">
      <c r="A30" s="26" t="s">
        <v>36</v>
      </c>
      <c r="B30" s="22">
        <f>'[1]Other Source Input'!E39</f>
        <v>28617</v>
      </c>
      <c r="C30" s="23">
        <f>B30/$B$43</f>
        <v>8.930190234240791E-3</v>
      </c>
      <c r="D30" s="23">
        <f>D29+C30</f>
        <v>0.95252553968250497</v>
      </c>
      <c r="E30" s="24">
        <f>'[1]Comparison Statistics Input'!AS39</f>
        <v>2608</v>
      </c>
      <c r="F30" s="23">
        <f>E30/$E$43</f>
        <v>1.795871148999463E-2</v>
      </c>
      <c r="G30" s="25">
        <f>G29+F30</f>
        <v>0.92362727410447443</v>
      </c>
    </row>
    <row r="31" spans="1:7" x14ac:dyDescent="0.25">
      <c r="A31" s="21" t="s">
        <v>37</v>
      </c>
      <c r="B31" s="22">
        <f>'[1]Other Source Input'!E12</f>
        <v>27704</v>
      </c>
      <c r="C31" s="23">
        <f>B31/$B$43</f>
        <v>8.6452804364331292E-3</v>
      </c>
      <c r="D31" s="23">
        <f>D30+C31</f>
        <v>0.96117082011893806</v>
      </c>
      <c r="E31" s="24">
        <f>'[1]Comparison Statistics Input'!AS12</f>
        <v>1104</v>
      </c>
      <c r="F31" s="23">
        <f>E31/$E$43</f>
        <v>7.6021539436173582E-3</v>
      </c>
      <c r="G31" s="25">
        <f>G30+F31</f>
        <v>0.93122942804809183</v>
      </c>
    </row>
    <row r="32" spans="1:7" x14ac:dyDescent="0.25">
      <c r="A32" s="21" t="s">
        <v>38</v>
      </c>
      <c r="B32" s="22">
        <f>'[1]Other Source Input'!E23</f>
        <v>21654</v>
      </c>
      <c r="C32" s="23">
        <f>B32/$B$43</f>
        <v>6.7573239449365786E-3</v>
      </c>
      <c r="D32" s="23">
        <f>D31+C32</f>
        <v>0.96792814406387462</v>
      </c>
      <c r="E32" s="24">
        <f>'[1]Comparison Statistics Input'!AS23</f>
        <v>1674</v>
      </c>
      <c r="F32" s="23">
        <f>E32/$E$43</f>
        <v>1.1527179077550234E-2</v>
      </c>
      <c r="G32" s="25">
        <f>G31+F32</f>
        <v>0.94275660712564202</v>
      </c>
    </row>
    <row r="33" spans="1:7" x14ac:dyDescent="0.25">
      <c r="A33" s="21" t="s">
        <v>39</v>
      </c>
      <c r="B33" s="22">
        <f>'[1]Other Source Input'!E25</f>
        <v>17069</v>
      </c>
      <c r="C33" s="23">
        <f>B33/$B$43</f>
        <v>5.3265337774139861E-3</v>
      </c>
      <c r="D33" s="23">
        <f>D32+C33</f>
        <v>0.97325467784128861</v>
      </c>
      <c r="E33" s="24">
        <f>'[1]Comparison Statistics Input'!AS25</f>
        <v>1162</v>
      </c>
      <c r="F33" s="23">
        <f>E33/$E$43</f>
        <v>8.0015424660175461E-3</v>
      </c>
      <c r="G33" s="25">
        <f>G32+F33</f>
        <v>0.95075814959165961</v>
      </c>
    </row>
    <row r="34" spans="1:7" x14ac:dyDescent="0.25">
      <c r="A34" s="21" t="s">
        <v>40</v>
      </c>
      <c r="B34" s="22">
        <f>'[1]Other Source Input'!E31</f>
        <v>16992</v>
      </c>
      <c r="C34" s="23">
        <f>B34/$B$43</f>
        <v>5.3025052402494851E-3</v>
      </c>
      <c r="D34" s="23">
        <f>D33+C34</f>
        <v>0.97855718308153805</v>
      </c>
      <c r="E34" s="24">
        <f>'[1]Comparison Statistics Input'!AS31</f>
        <v>2624</v>
      </c>
      <c r="F34" s="23">
        <f>E34/$E$43</f>
        <v>1.8068887634105024E-2</v>
      </c>
      <c r="G34" s="25">
        <f>G33+F34</f>
        <v>0.96882703722576458</v>
      </c>
    </row>
    <row r="35" spans="1:7" x14ac:dyDescent="0.25">
      <c r="A35" s="21" t="s">
        <v>41</v>
      </c>
      <c r="B35" s="22">
        <f>'[1]Other Source Input'!E29</f>
        <v>14855</v>
      </c>
      <c r="C35" s="23">
        <f>B35/$B$43</f>
        <v>4.6356353192035134E-3</v>
      </c>
      <c r="D35" s="23">
        <f>D34+C35</f>
        <v>0.98319281840074157</v>
      </c>
      <c r="E35" s="24">
        <f>'[1]Comparison Statistics Input'!AS29</f>
        <v>840</v>
      </c>
      <c r="F35" s="23">
        <f>E35/$E$43</f>
        <v>5.7842475657958158E-3</v>
      </c>
      <c r="G35" s="25">
        <f>G34+F35</f>
        <v>0.97461128479156034</v>
      </c>
    </row>
    <row r="36" spans="1:7" x14ac:dyDescent="0.25">
      <c r="A36" s="21" t="s">
        <v>42</v>
      </c>
      <c r="B36" s="22">
        <f>'[1]Other Source Input'!E4</f>
        <v>13112</v>
      </c>
      <c r="C36" s="23">
        <f>B36/$B$43</f>
        <v>4.0917166142979784E-3</v>
      </c>
      <c r="D36" s="23">
        <f>D35+C36</f>
        <v>0.98728453501503954</v>
      </c>
      <c r="E36" s="24">
        <f>'[1]Comparison Statistics Input'!AS4</f>
        <v>1265</v>
      </c>
      <c r="F36" s="23">
        <f>E36/$E$43</f>
        <v>8.7108013937282226E-3</v>
      </c>
      <c r="G36" s="25">
        <f>G35+F36</f>
        <v>0.9833220861852886</v>
      </c>
    </row>
    <row r="37" spans="1:7" x14ac:dyDescent="0.25">
      <c r="A37" s="21" t="s">
        <v>43</v>
      </c>
      <c r="B37" s="22">
        <f>'[1]Other Source Input'!E5</f>
        <v>10370</v>
      </c>
      <c r="C37" s="23">
        <f>B37/$B$43</f>
        <v>3.2360510441023518E-3</v>
      </c>
      <c r="D37" s="23">
        <f>D36+C37</f>
        <v>0.99052058605914195</v>
      </c>
      <c r="E37" s="24">
        <f>'[1]Comparison Statistics Input'!AS5</f>
        <v>610</v>
      </c>
      <c r="F37" s="23">
        <f>E37/$E$43</f>
        <v>4.2004654942088661E-3</v>
      </c>
      <c r="G37" s="25">
        <f>G36+F37</f>
        <v>0.98752255167949743</v>
      </c>
    </row>
    <row r="38" spans="1:7" x14ac:dyDescent="0.25">
      <c r="A38" s="21" t="s">
        <v>44</v>
      </c>
      <c r="B38" s="22">
        <f>'[1]Other Source Input'!E13</f>
        <v>8866</v>
      </c>
      <c r="C38" s="23">
        <f>B38/$B$43</f>
        <v>2.7667144220840357E-3</v>
      </c>
      <c r="D38" s="23">
        <f>D37+C38</f>
        <v>0.99328730048122593</v>
      </c>
      <c r="E38" s="24">
        <f>'[1]Comparison Statistics Input'!AS13</f>
        <v>402</v>
      </c>
      <c r="F38" s="23">
        <f>E38/$E$43</f>
        <v>2.7681756207737118E-3</v>
      </c>
      <c r="G38" s="25">
        <f>G37+F38</f>
        <v>0.99029072730027112</v>
      </c>
    </row>
    <row r="39" spans="1:7" x14ac:dyDescent="0.25">
      <c r="A39" s="21" t="s">
        <v>45</v>
      </c>
      <c r="B39" s="22">
        <f>'[1]Other Source Input'!E33</f>
        <v>8051</v>
      </c>
      <c r="C39" s="23">
        <f>B39/$B$43</f>
        <v>2.5123863988493764E-3</v>
      </c>
      <c r="D39" s="23">
        <f>D38+C39</f>
        <v>0.99579968688007536</v>
      </c>
      <c r="E39" s="24">
        <f>'[1]Comparison Statistics Input'!AS33</f>
        <v>548</v>
      </c>
      <c r="F39" s="23">
        <f>E39/$E$43</f>
        <v>3.7735329357810798E-3</v>
      </c>
      <c r="G39" s="25">
        <f>G38+F39</f>
        <v>0.99406426023605221</v>
      </c>
    </row>
    <row r="40" spans="1:7" x14ac:dyDescent="0.25">
      <c r="A40" s="21" t="s">
        <v>46</v>
      </c>
      <c r="B40" s="22">
        <f>'[1]Other Source Input'!E10</f>
        <v>5497</v>
      </c>
      <c r="C40" s="23">
        <f>B40/$B$43</f>
        <v>1.7153879064060393E-3</v>
      </c>
      <c r="D40" s="23">
        <f>D39+C40</f>
        <v>0.99751507478648138</v>
      </c>
      <c r="E40" s="24">
        <f>'[1]Comparison Statistics Input'!AS10</f>
        <v>293</v>
      </c>
      <c r="F40" s="23">
        <f>E40/$E$43</f>
        <v>2.017600639021636E-3</v>
      </c>
      <c r="G40" s="25">
        <f>G39+F40</f>
        <v>0.99608186087507389</v>
      </c>
    </row>
    <row r="41" spans="1:7" x14ac:dyDescent="0.25">
      <c r="A41" s="21" t="s">
        <v>47</v>
      </c>
      <c r="B41" s="22">
        <f>'[1]Other Source Input'!E38</f>
        <v>4192</v>
      </c>
      <c r="C41" s="23">
        <f>B41/$B$43</f>
        <v>1.3081510103063701E-3</v>
      </c>
      <c r="D41" s="23">
        <f>D40+C41</f>
        <v>0.99882322579678773</v>
      </c>
      <c r="E41" s="24">
        <f>'[1]Comparison Statistics Input'!AS38</f>
        <v>288</v>
      </c>
      <c r="F41" s="23">
        <f>E41/$E$43</f>
        <v>1.9831705939871371E-3</v>
      </c>
      <c r="G41" s="25">
        <f>G40+F41</f>
        <v>0.998065031469061</v>
      </c>
    </row>
    <row r="42" spans="1:7" ht="13.8" thickBot="1" x14ac:dyDescent="0.3">
      <c r="A42" s="30" t="s">
        <v>48</v>
      </c>
      <c r="B42" s="31">
        <f>'[1]Other Source Input'!E15</f>
        <v>3771</v>
      </c>
      <c r="C42" s="32">
        <f>B42/$B$43</f>
        <v>1.1767742032121474E-3</v>
      </c>
      <c r="D42" s="32">
        <f>D41+C42</f>
        <v>0.99999999999999989</v>
      </c>
      <c r="E42" s="33">
        <f>'[1]Comparison Statistics Input'!AS15</f>
        <v>281</v>
      </c>
      <c r="F42" s="32">
        <f>E42/$E$43</f>
        <v>1.9349685309388385E-3</v>
      </c>
      <c r="G42" s="34">
        <f>G41+F42</f>
        <v>0.99999999999999989</v>
      </c>
    </row>
    <row r="43" spans="1:7" ht="13.8" thickBot="1" x14ac:dyDescent="0.3">
      <c r="A43" s="35" t="s">
        <v>7</v>
      </c>
      <c r="B43" s="36">
        <f>SUM(B4:B42)</f>
        <v>3204523</v>
      </c>
      <c r="C43" s="37">
        <f>SUM(C4:C42)</f>
        <v>0.99999999999999989</v>
      </c>
      <c r="D43" s="37"/>
      <c r="E43" s="36">
        <f>SUM(E4:E42)</f>
        <v>145222</v>
      </c>
      <c r="F43" s="37">
        <f>SUM(F4:F42)</f>
        <v>0.99999999999999989</v>
      </c>
      <c r="G43" s="38"/>
    </row>
    <row r="44" spans="1:7" x14ac:dyDescent="0.25">
      <c r="A44" s="39" t="s">
        <v>49</v>
      </c>
    </row>
    <row r="45" spans="1:7" x14ac:dyDescent="0.25">
      <c r="A45" s="39" t="s">
        <v>50</v>
      </c>
      <c r="B45" s="39"/>
      <c r="C45" s="39"/>
    </row>
  </sheetData>
  <printOptions horizontalCentered="1"/>
  <pageMargins left="0.5" right="0.5" top="1.5" bottom="0.5" header="0.5" footer="0.5"/>
  <pageSetup orientation="portrait" horizontalDpi="1200" verticalDpi="1200" r:id="rId1"/>
  <headerFooter alignWithMargins="0">
    <oddHeader>&amp;C&amp;"Arial,Bold"&amp;18 2023 COUNTY PARCEL COUNT&amp;"Arial,Regular"&amp;10
&amp;"Arial,Bold"&amp;16Real and Personal Property
&amp;"Arial,Bold Italic"&amp;12Sorted By Real Property Parcel Count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29CDED1-3B57-40DE-93D1-64315BDAE17E}"/>
</file>

<file path=customXml/itemProps2.xml><?xml version="1.0" encoding="utf-8"?>
<ds:datastoreItem xmlns:ds="http://schemas.openxmlformats.org/officeDocument/2006/customXml" ds:itemID="{540029B7-5FF7-4BA6-B0C6-28B092920F43}"/>
</file>

<file path=customXml/itemProps3.xml><?xml version="1.0" encoding="utf-8"?>
<ds:datastoreItem xmlns:ds="http://schemas.openxmlformats.org/officeDocument/2006/customXml" ds:itemID="{79418A14-216B-47B9-AB18-2DFF64831D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2024-09-10T15:31:44Z</dcterms:created>
  <dcterms:modified xsi:type="dcterms:W3CDTF">2024-09-10T15:32:07Z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