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stateofwa.sharepoint.com/sites/DOR-CECCustomerExperienceTeam/Shared Documents/General/Drupal docs/"/>
    </mc:Choice>
  </mc:AlternateContent>
  <xr:revisionPtr revIDLastSave="0" documentId="8_{2C8EE832-343D-4048-A5F4-A09CB53E3603}" xr6:coauthVersionLast="47" xr6:coauthVersionMax="47" xr10:uidLastSave="{00000000-0000-0000-0000-000000000000}"/>
  <bookViews>
    <workbookView xWindow="32610" yWindow="2850" windowWidth="21600" windowHeight="11295" tabRatio="599" firstSheet="1" activeTab="1" xr2:uid="{00000000-000D-0000-FFFF-FFFF00000000}"/>
  </bookViews>
  <sheets>
    <sheet name="1448" sheetId="13" state="veryHidden" r:id="rId1"/>
    <sheet name="Instructions" sheetId="136" r:id="rId2"/>
    <sheet name="U.S." sheetId="134" r:id="rId3"/>
    <sheet name="Countries" sheetId="132" r:id="rId4"/>
    <sheet name="List" sheetId="130" state="hidden" r:id="rId5"/>
  </sheets>
  <definedNames>
    <definedName name="_Order1" hidden="1">255</definedName>
    <definedName name="_Order2" hidden="1">255</definedName>
    <definedName name="affiliates_audited">'1448'!$X$91</definedName>
    <definedName name="affiliates_not_audited">'1448'!$X$92</definedName>
    <definedName name="appeals_system">'1448'!$X$75</definedName>
    <definedName name="audit_agreement">'1448'!$X$61</definedName>
    <definedName name="audit_close">'1448'!$X$63</definedName>
    <definedName name="audit_estimated" localSheetId="0">'1448'!$X$1</definedName>
    <definedName name="audit_firm_name" localSheetId="0">'1448'!$X$2</definedName>
    <definedName name="audit_from_date" localSheetId="0">'1448'!$X$3</definedName>
    <definedName name="audit_no" localSheetId="0">'1448'!$X$4</definedName>
    <definedName name="audit_origination" localSheetId="0">'1448'!$X$5</definedName>
    <definedName name="audit_to_date" localSheetId="0">'1448'!$X$6</definedName>
    <definedName name="audit_tra_id" localSheetId="0">'1448'!$X$7</definedName>
    <definedName name="audit_type" localSheetId="0">'1448'!$X$8</definedName>
    <definedName name="auditor_DEOP" localSheetId="0">'1448'!$AC$10</definedName>
    <definedName name="auditor_hours" localSheetId="0">'1448'!$AG$10</definedName>
    <definedName name="auditor_name" localSheetId="0">'1448'!$AB$10</definedName>
    <definedName name="auditor_no" localSheetId="0">'1448'!$AF$10</definedName>
    <definedName name="automated_transcript">'1448'!$X$78</definedName>
    <definedName name="caap_staff">'1448'!$X$80</definedName>
    <definedName name="ccst_code" localSheetId="0">'1448'!$X$9</definedName>
    <definedName name="change_ccst">'1448'!$X$119</definedName>
    <definedName name="change_cityM">'1448'!$X$138</definedName>
    <definedName name="change_cityP">'1448'!$X$154</definedName>
    <definedName name="change_fein">'1448'!$X$120</definedName>
    <definedName name="change_line1M">'1448'!$X$135</definedName>
    <definedName name="change_line1P">'1448'!$X$151</definedName>
    <definedName name="change_line2M">'1448'!$X$136</definedName>
    <definedName name="change_line2P">'1448'!$X$152</definedName>
    <definedName name="change_line3M">'1448'!$X$137</definedName>
    <definedName name="change_line3P">'1448'!$X$153</definedName>
    <definedName name="change_name">'1448'!$X$121</definedName>
    <definedName name="change_phoneP">'1448'!$X$158</definedName>
    <definedName name="change_primary_naics">'1448'!$X$117</definedName>
    <definedName name="change_secondary_naics">'1448'!$X$118</definedName>
    <definedName name="change_stateM">'1448'!$X$139</definedName>
    <definedName name="change_stateP">'1448'!$X$155</definedName>
    <definedName name="change_zip4M">'1448'!$X$141</definedName>
    <definedName name="change_zip4P">'1448'!$X$157</definedName>
    <definedName name="change_zipM">'1448'!$X$140</definedName>
    <definedName name="change_zipP">'1448'!$X$156</definedName>
    <definedName name="Completion_Date" localSheetId="0">'1448'!$X$41</definedName>
    <definedName name="consultation_visit">'1448'!$X$76</definedName>
    <definedName name="data_from_irs">'1448'!$X$83</definedName>
    <definedName name="data_from_other_agency">'1448'!$X$84</definedName>
    <definedName name="dba" localSheetId="0">'1448'!$X$10</definedName>
    <definedName name="deferred_due_date" localSheetId="0">'1448'!$X$11</definedName>
    <definedName name="direct_pay">'1448'!$X$85</definedName>
    <definedName name="dist_office" localSheetId="0">'1448'!$X$12</definedName>
    <definedName name="eaa_type" localSheetId="0">'1448'!$X$13</definedName>
    <definedName name="ebilling">'1448'!$X$65</definedName>
    <definedName name="electronic_records">'1448'!$X$79</definedName>
    <definedName name="entity_type" localSheetId="0">'1448'!$X$14</definedName>
    <definedName name="evasion">'1448'!$X$50</definedName>
    <definedName name="field_or_file_ind" localSheetId="0">'1448'!$X$15</definedName>
    <definedName name="file_or_field_ind">'1448'!$X$15</definedName>
    <definedName name="issue_resolution">'1448'!$X$87</definedName>
    <definedName name="late_returns">'1448'!$X$47</definedName>
    <definedName name="lead_referral">'1448'!$X$77</definedName>
    <definedName name="lessor_tra_id" localSheetId="0">'1448'!$X$16</definedName>
    <definedName name="local_sales_use" localSheetId="0">'1448'!$X$17</definedName>
    <definedName name="managed_audit">'1448'!$X$27</definedName>
    <definedName name="managed_compliance">'1448'!$X$86</definedName>
    <definedName name="my_account_logon_id">'1448'!$X$66</definedName>
    <definedName name="my_account_logon_id1">'1448'!$X$66</definedName>
    <definedName name="my_account_logon_id2">'1448'!$Y$66</definedName>
    <definedName name="my_account_logon_id3">'1448'!$Z$66</definedName>
    <definedName name="negligence">'1448'!$X$49</definedName>
    <definedName name="Note1_To_Tandem">'1448'!$AA$4</definedName>
    <definedName name="Note2_To_Tandem">'1448'!$AA$5</definedName>
    <definedName name="Note3_To_Tandem">'1448'!$AA$6</definedName>
    <definedName name="paa_no" localSheetId="0">'1448'!$X$18</definedName>
    <definedName name="partial_audit_num" localSheetId="0">'1448'!$X$19</definedName>
    <definedName name="partial_reason">'1448'!$X$29</definedName>
    <definedName name="Password" localSheetId="0">'1448'!$X$32</definedName>
    <definedName name="payment">'1448'!$X$68</definedName>
    <definedName name="payment_amount">'1448'!$X$69</definedName>
    <definedName name="primary_sic_code" localSheetId="0">'1448'!$X$20</definedName>
    <definedName name="_xlnm.Print_Area" localSheetId="0">'1448'!$A:$I</definedName>
    <definedName name="priority_status">'1448'!$X$60</definedName>
    <definedName name="random_sampling">'1448'!$X$81</definedName>
    <definedName name="refer_out">'1448'!$X$62</definedName>
    <definedName name="refer_to_irs">'1448'!$X$43</definedName>
    <definedName name="refund_doc_date">'1448'!$Z$74</definedName>
    <definedName name="refund_doc_option">'1448'!$X$72</definedName>
    <definedName name="refund_multiple_parts">'1448'!$X$73</definedName>
    <definedName name="refund_system">'1448'!$X$74</definedName>
    <definedName name="reg_office" localSheetId="0">'1448'!$X$21</definedName>
    <definedName name="resale_certificate_abuse">'1448'!$X$51</definedName>
    <definedName name="resale_certificate_study">'1448'!$X$88</definedName>
    <definedName name="reseller_permit_abuse">'1448'!$X$51</definedName>
    <definedName name="reseller_permit_misuse">'1448'!$X$51</definedName>
    <definedName name="revoke_reseller_permit">'1448'!$X$42</definedName>
    <definedName name="sample_conducted">'1448'!$X$163</definedName>
    <definedName name="sample_medium">'1448'!$X$160</definedName>
    <definedName name="sample_method">'1448'!$X$164</definedName>
    <definedName name="sample_projection">'1448'!$X$165</definedName>
    <definedName name="sample_software">'1448'!$X$161</definedName>
    <definedName name="sample_usedfor">'1448'!$X$162</definedName>
    <definedName name="sampling_conducted">'1448'!$X$163</definedName>
    <definedName name="secondary_sic_code" localSheetId="0">'1448'!$X$22</definedName>
    <definedName name="selection_source" localSheetId="0">'1448'!$X$23</definedName>
    <definedName name="sfa_review" localSheetId="0">'1448'!$AE$10</definedName>
    <definedName name="sfa_stats" localSheetId="0">'1448'!$AD$10</definedName>
    <definedName name="specialized_software">'1448'!$X$82</definedName>
    <definedName name="tandem_ccst">'1448'!$X$114</definedName>
    <definedName name="tandem_cityM">'1448'!$X$130</definedName>
    <definedName name="tandem_cityP">'1448'!$X$146</definedName>
    <definedName name="tandem_fein">'1448'!$X$115</definedName>
    <definedName name="tandem_line1M">'1448'!$X$127</definedName>
    <definedName name="tandem_line1P">'1448'!$X$143</definedName>
    <definedName name="tandem_line2M">'1448'!$X$128</definedName>
    <definedName name="tandem_line2P">'1448'!$X$144</definedName>
    <definedName name="tandem_line3M">'1448'!$X$129</definedName>
    <definedName name="tandem_line3P">'1448'!$X$145</definedName>
    <definedName name="tandem_name">'1448'!$X$116</definedName>
    <definedName name="tandem_phoneP">'1448'!$X$150</definedName>
    <definedName name="tandem_primary_naics">'1448'!$X$112</definedName>
    <definedName name="tandem_secondary_naics">'1448'!$X$113</definedName>
    <definedName name="tandem_stateM">'1448'!$X$131</definedName>
    <definedName name="tandem_stateP">'1448'!$X$147</definedName>
    <definedName name="tandem_zip4M">'1448'!$X$133</definedName>
    <definedName name="tandem_zip4P">'1448'!$X$149</definedName>
    <definedName name="tandem_zipM">'1448'!$X$132</definedName>
    <definedName name="tandem_zipP">'1448'!$X$148</definedName>
    <definedName name="tas_penalty_ind">'1448'!$X$52</definedName>
    <definedName name="tax_avoidance">'1448'!$X$53</definedName>
    <definedName name="tax_type" localSheetId="0">'1448'!$X$24</definedName>
    <definedName name="tdc_no" localSheetId="0">'1448'!$X$25</definedName>
    <definedName name="transient_rental_income">'1448'!$X$26</definedName>
    <definedName name="unregistered">'1448'!$X$48</definedName>
    <definedName name="waiver_expiration_date">'1448'!$X$56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Q11" i="132"/>
  <c r="Q12" i="132"/>
  <c r="Q13" i="132"/>
  <c r="Q14" i="132"/>
  <c r="Q15" i="132"/>
  <c r="Q16" i="132"/>
  <c r="Q17" i="132"/>
  <c r="Q18" i="132"/>
  <c r="Q19" i="132"/>
  <c r="Q20" i="132"/>
  <c r="S20" i="132" s="1" a="1"/>
  <c r="S20" i="132" s="1"/>
  <c r="Q21" i="132"/>
  <c r="S21" i="132" s="1" a="1"/>
  <c r="S21" i="132" s="1"/>
  <c r="Q22" i="132"/>
  <c r="S22" i="132" s="1" a="1"/>
  <c r="S22" i="132" s="1"/>
  <c r="Q23" i="132"/>
  <c r="Q24" i="132"/>
  <c r="Q25" i="132"/>
  <c r="Q26" i="132"/>
  <c r="Q27" i="132"/>
  <c r="Q28" i="132"/>
  <c r="Q29" i="132"/>
  <c r="Q30" i="132"/>
  <c r="Q31" i="132"/>
  <c r="Q32" i="132"/>
  <c r="Q33" i="132"/>
  <c r="Q34" i="132"/>
  <c r="S34" i="132" s="1" a="1"/>
  <c r="S34" i="132" s="1"/>
  <c r="Q35" i="132"/>
  <c r="Q36" i="132"/>
  <c r="Q37" i="132"/>
  <c r="Q38" i="132"/>
  <c r="Q39" i="132"/>
  <c r="Q40" i="132"/>
  <c r="Q41" i="132"/>
  <c r="Q42" i="132"/>
  <c r="Q43" i="132"/>
  <c r="Q44" i="132"/>
  <c r="S44" i="132" s="1" a="1"/>
  <c r="S44" i="132" s="1"/>
  <c r="Q45" i="132"/>
  <c r="S45" i="132" s="1" a="1"/>
  <c r="S45" i="132" s="1"/>
  <c r="Q46" i="132"/>
  <c r="S46" i="132" s="1" a="1"/>
  <c r="S46" i="132" s="1"/>
  <c r="Q47" i="132"/>
  <c r="Q48" i="132"/>
  <c r="Q49" i="132"/>
  <c r="Q50" i="132"/>
  <c r="Q51" i="132"/>
  <c r="Q52" i="132"/>
  <c r="Q53" i="132"/>
  <c r="Q54" i="132"/>
  <c r="Q55" i="132"/>
  <c r="Q56" i="132"/>
  <c r="S56" i="132" s="1" a="1"/>
  <c r="S56" i="132" s="1"/>
  <c r="Q57" i="132"/>
  <c r="S57" i="132" s="1" a="1"/>
  <c r="S57" i="132" s="1"/>
  <c r="Q58" i="132"/>
  <c r="S58" i="132" s="1" a="1"/>
  <c r="S58" i="132" s="1"/>
  <c r="Q59" i="132"/>
  <c r="Q60" i="132"/>
  <c r="Q61" i="132"/>
  <c r="Q62" i="132"/>
  <c r="Q63" i="132"/>
  <c r="Q64" i="132"/>
  <c r="Q65" i="132"/>
  <c r="Q66" i="132"/>
  <c r="Q67" i="132"/>
  <c r="Q68" i="132"/>
  <c r="Q69" i="132"/>
  <c r="Q70" i="132"/>
  <c r="S70" i="132" s="1" a="1"/>
  <c r="S70" i="132" s="1"/>
  <c r="Q71" i="132"/>
  <c r="Q72" i="132"/>
  <c r="Q73" i="132"/>
  <c r="Q74" i="132"/>
  <c r="Q75" i="132"/>
  <c r="Q76" i="132"/>
  <c r="Q77" i="132"/>
  <c r="Q78" i="132"/>
  <c r="Q79" i="132"/>
  <c r="Q80" i="132"/>
  <c r="S80" i="132" s="1" a="1"/>
  <c r="S80" i="132" s="1"/>
  <c r="Q81" i="132"/>
  <c r="S81" i="132" s="1" a="1"/>
  <c r="S81" i="132" s="1"/>
  <c r="Q82" i="132"/>
  <c r="S82" i="132" s="1" a="1"/>
  <c r="S82" i="132" s="1"/>
  <c r="Q83" i="132"/>
  <c r="Q84" i="132"/>
  <c r="Q85" i="132"/>
  <c r="Q86" i="132"/>
  <c r="Q87" i="132"/>
  <c r="Q88" i="132"/>
  <c r="Q89" i="132"/>
  <c r="Q90" i="132"/>
  <c r="Q91" i="132"/>
  <c r="Q92" i="132"/>
  <c r="S92" i="132" s="1" a="1"/>
  <c r="S92" i="132" s="1"/>
  <c r="Q93" i="132"/>
  <c r="S93" i="132" s="1" a="1"/>
  <c r="S93" i="132" s="1"/>
  <c r="Q94" i="132"/>
  <c r="S94" i="132" s="1" a="1"/>
  <c r="S94" i="132" s="1"/>
  <c r="Q95" i="132"/>
  <c r="Q96" i="132"/>
  <c r="Q97" i="132"/>
  <c r="Q98" i="132"/>
  <c r="Q99" i="132"/>
  <c r="Q100" i="132"/>
  <c r="Q101" i="132"/>
  <c r="Q102" i="132"/>
  <c r="Q103" i="132"/>
  <c r="Q104" i="132"/>
  <c r="Q105" i="132"/>
  <c r="Q106" i="132"/>
  <c r="S106" i="132" s="1" a="1"/>
  <c r="S106" i="132" s="1"/>
  <c r="Q107" i="132"/>
  <c r="Q108" i="132"/>
  <c r="Q109" i="132"/>
  <c r="Q110" i="132"/>
  <c r="Q111" i="132"/>
  <c r="Q112" i="132"/>
  <c r="Q113" i="132"/>
  <c r="Q114" i="132"/>
  <c r="Q115" i="132"/>
  <c r="Q116" i="132"/>
  <c r="S116" i="132" s="1" a="1"/>
  <c r="S116" i="132" s="1"/>
  <c r="Q117" i="132"/>
  <c r="S117" i="132" s="1" a="1"/>
  <c r="S117" i="132" s="1"/>
  <c r="Q118" i="132"/>
  <c r="S118" i="132" s="1" a="1"/>
  <c r="S118" i="132" s="1"/>
  <c r="Q119" i="132"/>
  <c r="Q120" i="132"/>
  <c r="Q121" i="132"/>
  <c r="Q122" i="132"/>
  <c r="Q123" i="132"/>
  <c r="Q124" i="132"/>
  <c r="Q125" i="132"/>
  <c r="Q126" i="132"/>
  <c r="Q127" i="132"/>
  <c r="Q128" i="132"/>
  <c r="S128" i="132" s="1" a="1"/>
  <c r="S128" i="132" s="1"/>
  <c r="Q129" i="132"/>
  <c r="S129" i="132" s="1" a="1"/>
  <c r="S129" i="132" s="1"/>
  <c r="Q130" i="132"/>
  <c r="S130" i="132" s="1" a="1"/>
  <c r="S130" i="132" s="1"/>
  <c r="Q131" i="132"/>
  <c r="Q132" i="132"/>
  <c r="Q133" i="132"/>
  <c r="Q134" i="132"/>
  <c r="Q135" i="132"/>
  <c r="Q136" i="132"/>
  <c r="Q137" i="132"/>
  <c r="Q138" i="132"/>
  <c r="Q139" i="132"/>
  <c r="Q140" i="132"/>
  <c r="Q141" i="132"/>
  <c r="Q142" i="132"/>
  <c r="S142" i="132" s="1" a="1"/>
  <c r="S142" i="132" s="1"/>
  <c r="Q143" i="132"/>
  <c r="Q144" i="132"/>
  <c r="Q145" i="132"/>
  <c r="Q146" i="132"/>
  <c r="Q147" i="132"/>
  <c r="Q148" i="132"/>
  <c r="Q149" i="132"/>
  <c r="Q150" i="132"/>
  <c r="Q151" i="132"/>
  <c r="Q152" i="132"/>
  <c r="S152" i="132" s="1" a="1"/>
  <c r="S152" i="132" s="1"/>
  <c r="Q153" i="132"/>
  <c r="S153" i="132" s="1" a="1"/>
  <c r="S153" i="132" s="1"/>
  <c r="Q154" i="132"/>
  <c r="S154" i="132" s="1" a="1"/>
  <c r="S154" i="132" s="1"/>
  <c r="Q155" i="132"/>
  <c r="Q156" i="132"/>
  <c r="Q157" i="132"/>
  <c r="Q158" i="132"/>
  <c r="Q159" i="132"/>
  <c r="Q160" i="132"/>
  <c r="Q161" i="132"/>
  <c r="Q162" i="132"/>
  <c r="Q163" i="132"/>
  <c r="Q164" i="132"/>
  <c r="S164" i="132" s="1" a="1"/>
  <c r="S164" i="132" s="1"/>
  <c r="Q165" i="132"/>
  <c r="S165" i="132" s="1" a="1"/>
  <c r="S165" i="132" s="1"/>
  <c r="Q166" i="132"/>
  <c r="S166" i="132" s="1" a="1"/>
  <c r="S166" i="132" s="1"/>
  <c r="Q167" i="132"/>
  <c r="Q168" i="132"/>
  <c r="Q169" i="132"/>
  <c r="Q170" i="132"/>
  <c r="Q171" i="132"/>
  <c r="Q172" i="132"/>
  <c r="Q173" i="132"/>
  <c r="Q174" i="132"/>
  <c r="Q175" i="132"/>
  <c r="Q176" i="132"/>
  <c r="Q177" i="132"/>
  <c r="Q178" i="132"/>
  <c r="S178" i="132" s="1" a="1"/>
  <c r="S178" i="132" s="1"/>
  <c r="Q179" i="132"/>
  <c r="Q180" i="132"/>
  <c r="Q181" i="132"/>
  <c r="Q182" i="132"/>
  <c r="Q183" i="132"/>
  <c r="Q184" i="132"/>
  <c r="Q185" i="132"/>
  <c r="Q186" i="132"/>
  <c r="Q187" i="132"/>
  <c r="Q188" i="132"/>
  <c r="S188" i="132" s="1" a="1"/>
  <c r="S188" i="132" s="1"/>
  <c r="Q189" i="132"/>
  <c r="S189" i="132" s="1" a="1"/>
  <c r="S189" i="132" s="1"/>
  <c r="Q190" i="132"/>
  <c r="S190" i="132" s="1" a="1"/>
  <c r="S190" i="132" s="1"/>
  <c r="Q191" i="132"/>
  <c r="Q192" i="132"/>
  <c r="Q193" i="132"/>
  <c r="Q194" i="132"/>
  <c r="Q195" i="132"/>
  <c r="Q196" i="132"/>
  <c r="Q197" i="132"/>
  <c r="Q198" i="132"/>
  <c r="Q199" i="132"/>
  <c r="Q200" i="132"/>
  <c r="S200" i="132" s="1" a="1"/>
  <c r="S200" i="132" s="1"/>
  <c r="Q201" i="132"/>
  <c r="S201" i="132" s="1" a="1"/>
  <c r="S201" i="132" s="1"/>
  <c r="Q202" i="132"/>
  <c r="S202" i="132" s="1" a="1"/>
  <c r="S202" i="132" s="1"/>
  <c r="Q203" i="132"/>
  <c r="Q204" i="132"/>
  <c r="Q10" i="132"/>
  <c r="Q9" i="132"/>
  <c r="R12" i="134"/>
  <c r="R13" i="134"/>
  <c r="R14" i="134"/>
  <c r="T14" i="134" s="1" a="1"/>
  <c r="T14" i="134" s="1"/>
  <c r="R15" i="134"/>
  <c r="T15" i="134" s="1" a="1"/>
  <c r="T15" i="134" s="1"/>
  <c r="R16" i="134"/>
  <c r="T16" i="134" s="1" a="1"/>
  <c r="T16" i="134" s="1"/>
  <c r="R17" i="134"/>
  <c r="R18" i="134"/>
  <c r="R19" i="134"/>
  <c r="R20" i="134"/>
  <c r="R21" i="134"/>
  <c r="R22" i="134"/>
  <c r="R23" i="134"/>
  <c r="T23" i="134" s="1" a="1"/>
  <c r="T23" i="134" s="1"/>
  <c r="R24" i="134"/>
  <c r="R25" i="134"/>
  <c r="R26" i="134"/>
  <c r="R27" i="134"/>
  <c r="R28" i="134"/>
  <c r="R29" i="134"/>
  <c r="R30" i="134"/>
  <c r="R31" i="134"/>
  <c r="R32" i="134"/>
  <c r="R33" i="134"/>
  <c r="R34" i="134"/>
  <c r="R35" i="134"/>
  <c r="T35" i="134" s="1" a="1"/>
  <c r="T35" i="134" s="1"/>
  <c r="R36" i="134"/>
  <c r="R37" i="134"/>
  <c r="R38" i="134"/>
  <c r="R39" i="134"/>
  <c r="R40" i="134"/>
  <c r="R41" i="134"/>
  <c r="R42" i="134"/>
  <c r="R43" i="134"/>
  <c r="R44" i="134"/>
  <c r="R45" i="134"/>
  <c r="R46" i="134"/>
  <c r="R47" i="134"/>
  <c r="T47" i="134" s="1" a="1"/>
  <c r="T47" i="134" s="1"/>
  <c r="R48" i="134"/>
  <c r="R49" i="134"/>
  <c r="R50" i="134"/>
  <c r="R51" i="134"/>
  <c r="R52" i="134"/>
  <c r="R53" i="134"/>
  <c r="R54" i="134"/>
  <c r="R55" i="134"/>
  <c r="R56" i="134"/>
  <c r="R57" i="134"/>
  <c r="R58" i="134"/>
  <c r="R59" i="134"/>
  <c r="T59" i="134" s="1" a="1"/>
  <c r="T59" i="134" s="1"/>
  <c r="R11" i="134"/>
  <c r="T11" i="134" s="1" a="1"/>
  <c r="T11" i="134" s="1"/>
  <c r="R10" i="134"/>
  <c r="S11" i="132" a="1"/>
  <c r="S11" i="132" s="1"/>
  <c r="S12" i="132" a="1"/>
  <c r="S12" i="132" s="1"/>
  <c r="S13" i="132" a="1"/>
  <c r="S13" i="132" s="1"/>
  <c r="S14" i="132" a="1"/>
  <c r="S14" i="132" s="1"/>
  <c r="S15" i="132" a="1"/>
  <c r="S15" i="132"/>
  <c r="S16" i="132" a="1"/>
  <c r="S16" i="132" s="1"/>
  <c r="S17" i="132" a="1"/>
  <c r="S17" i="132" s="1"/>
  <c r="S18" i="132" a="1"/>
  <c r="S18" i="132" s="1"/>
  <c r="S19" i="132" a="1"/>
  <c r="S19" i="132" s="1"/>
  <c r="S23" i="132" a="1"/>
  <c r="S23" i="132" s="1"/>
  <c r="S24" i="132" a="1"/>
  <c r="S24" i="132" s="1"/>
  <c r="S25" i="132" a="1"/>
  <c r="S25" i="132" s="1"/>
  <c r="S26" i="132" a="1"/>
  <c r="S26" i="132" s="1"/>
  <c r="S27" i="132" a="1"/>
  <c r="S27" i="132" s="1"/>
  <c r="S28" i="132" a="1"/>
  <c r="S28" i="132" s="1"/>
  <c r="S29" i="132" a="1"/>
  <c r="S29" i="132" s="1"/>
  <c r="S30" i="132" a="1"/>
  <c r="S30" i="132" s="1"/>
  <c r="S31" i="132" a="1"/>
  <c r="S31" i="132" s="1"/>
  <c r="S32" i="132" a="1"/>
  <c r="S32" i="132" s="1"/>
  <c r="S33" i="132" a="1"/>
  <c r="S33" i="132" s="1"/>
  <c r="S35" i="132" a="1"/>
  <c r="S35" i="132" s="1"/>
  <c r="S36" i="132" a="1"/>
  <c r="S36" i="132" s="1"/>
  <c r="S37" i="132" a="1"/>
  <c r="S37" i="132" s="1"/>
  <c r="S38" i="132" a="1"/>
  <c r="S38" i="132" s="1"/>
  <c r="S39" i="132" a="1"/>
  <c r="S39" i="132" s="1"/>
  <c r="S40" i="132" a="1"/>
  <c r="S40" i="132" s="1"/>
  <c r="S41" i="132" a="1"/>
  <c r="S41" i="132" s="1"/>
  <c r="S42" i="132" a="1"/>
  <c r="S42" i="132" s="1"/>
  <c r="S43" i="132" a="1"/>
  <c r="S43" i="132" s="1"/>
  <c r="S47" i="132" a="1"/>
  <c r="S47" i="132" s="1"/>
  <c r="S48" i="132" a="1"/>
  <c r="S48" i="132" s="1"/>
  <c r="S49" i="132" a="1"/>
  <c r="S49" i="132" s="1"/>
  <c r="S50" i="132" a="1"/>
  <c r="S50" i="132" s="1"/>
  <c r="S51" i="132" a="1"/>
  <c r="S51" i="132" s="1"/>
  <c r="S52" i="132" a="1"/>
  <c r="S52" i="132" s="1"/>
  <c r="S53" i="132" a="1"/>
  <c r="S53" i="132" s="1"/>
  <c r="S54" i="132" a="1"/>
  <c r="S54" i="132" s="1"/>
  <c r="S55" i="132" a="1"/>
  <c r="S55" i="132" s="1"/>
  <c r="S59" i="132" a="1"/>
  <c r="S59" i="132" s="1"/>
  <c r="S60" i="132" a="1"/>
  <c r="S60" i="132" s="1"/>
  <c r="S61" i="132" a="1"/>
  <c r="S61" i="132" s="1"/>
  <c r="S62" i="132" a="1"/>
  <c r="S62" i="132" s="1"/>
  <c r="S63" i="132" a="1"/>
  <c r="S63" i="132" s="1"/>
  <c r="S64" i="132" a="1"/>
  <c r="S64" i="132" s="1"/>
  <c r="S65" i="132" a="1"/>
  <c r="S65" i="132" s="1"/>
  <c r="S66" i="132" a="1"/>
  <c r="S66" i="132" s="1"/>
  <c r="S67" i="132" a="1"/>
  <c r="S67" i="132" s="1"/>
  <c r="S68" i="132" a="1"/>
  <c r="S68" i="132" s="1"/>
  <c r="S69" i="132" a="1"/>
  <c r="S69" i="132" s="1"/>
  <c r="S71" i="132" a="1"/>
  <c r="S71" i="132" s="1"/>
  <c r="S72" i="132" a="1"/>
  <c r="S72" i="132" s="1"/>
  <c r="S73" i="132" a="1"/>
  <c r="S73" i="132" s="1"/>
  <c r="S74" i="132" a="1"/>
  <c r="S74" i="132" s="1"/>
  <c r="S75" i="132" a="1"/>
  <c r="S75" i="132" s="1"/>
  <c r="S76" i="132" a="1"/>
  <c r="S76" i="132" s="1"/>
  <c r="S77" i="132" a="1"/>
  <c r="S77" i="132" s="1"/>
  <c r="S78" i="132" a="1"/>
  <c r="S78" i="132" s="1"/>
  <c r="S79" i="132" a="1"/>
  <c r="S79" i="132" s="1"/>
  <c r="S83" i="132" a="1"/>
  <c r="S83" i="132" s="1"/>
  <c r="S84" i="132" a="1"/>
  <c r="S84" i="132" s="1"/>
  <c r="S85" i="132" a="1"/>
  <c r="S85" i="132" s="1"/>
  <c r="S86" i="132" a="1"/>
  <c r="S86" i="132" s="1"/>
  <c r="S87" i="132" a="1"/>
  <c r="S87" i="132" s="1"/>
  <c r="S88" i="132" a="1"/>
  <c r="S88" i="132" s="1"/>
  <c r="S89" i="132" a="1"/>
  <c r="S89" i="132" s="1"/>
  <c r="S90" i="132" a="1"/>
  <c r="S90" i="132" s="1"/>
  <c r="S91" i="132" a="1"/>
  <c r="S91" i="132" s="1"/>
  <c r="S95" i="132" a="1"/>
  <c r="S95" i="132" s="1"/>
  <c r="S96" i="132" a="1"/>
  <c r="S96" i="132" s="1"/>
  <c r="S97" i="132" a="1"/>
  <c r="S97" i="132" s="1"/>
  <c r="S98" i="132" a="1"/>
  <c r="S98" i="132" s="1"/>
  <c r="S99" i="132" a="1"/>
  <c r="S99" i="132" s="1"/>
  <c r="S100" i="132" a="1"/>
  <c r="S100" i="132" s="1"/>
  <c r="S101" i="132" a="1"/>
  <c r="S101" i="132" s="1"/>
  <c r="S102" i="132" a="1"/>
  <c r="S102" i="132" s="1"/>
  <c r="S103" i="132" a="1"/>
  <c r="S103" i="132" s="1"/>
  <c r="S104" i="132" a="1"/>
  <c r="S104" i="132" s="1"/>
  <c r="S105" i="132" a="1"/>
  <c r="S105" i="132" s="1"/>
  <c r="S107" i="132" a="1"/>
  <c r="S107" i="132" s="1"/>
  <c r="S108" i="132" a="1"/>
  <c r="S108" i="132" s="1"/>
  <c r="S109" i="132" a="1"/>
  <c r="S109" i="132" s="1"/>
  <c r="S110" i="132" a="1"/>
  <c r="S110" i="132" s="1"/>
  <c r="S111" i="132" a="1"/>
  <c r="S111" i="132" s="1"/>
  <c r="S112" i="132" a="1"/>
  <c r="S112" i="132" s="1"/>
  <c r="S113" i="132" a="1"/>
  <c r="S113" i="132" s="1"/>
  <c r="S114" i="132" a="1"/>
  <c r="S114" i="132" s="1"/>
  <c r="S115" i="132" a="1"/>
  <c r="S115" i="132" s="1"/>
  <c r="S119" i="132" a="1"/>
  <c r="S119" i="132" s="1"/>
  <c r="S120" i="132" a="1"/>
  <c r="S120" i="132" s="1"/>
  <c r="S121" i="132" a="1"/>
  <c r="S121" i="132" s="1"/>
  <c r="S122" i="132" a="1"/>
  <c r="S122" i="132" s="1"/>
  <c r="S123" i="132" a="1"/>
  <c r="S123" i="132" s="1"/>
  <c r="S124" i="132" a="1"/>
  <c r="S124" i="132" s="1"/>
  <c r="S125" i="132" a="1"/>
  <c r="S125" i="132" s="1"/>
  <c r="S126" i="132" a="1"/>
  <c r="S126" i="132" s="1"/>
  <c r="S127" i="132" a="1"/>
  <c r="S127" i="132" s="1"/>
  <c r="S131" i="132" a="1"/>
  <c r="S131" i="132" s="1"/>
  <c r="S132" i="132" a="1"/>
  <c r="S132" i="132" s="1"/>
  <c r="S133" i="132" a="1"/>
  <c r="S133" i="132" s="1"/>
  <c r="S134" i="132" a="1"/>
  <c r="S134" i="132" s="1"/>
  <c r="S135" i="132" a="1"/>
  <c r="S135" i="132" s="1"/>
  <c r="S136" i="132" a="1"/>
  <c r="S136" i="132" s="1"/>
  <c r="S137" i="132" a="1"/>
  <c r="S137" i="132" s="1"/>
  <c r="S138" i="132" a="1"/>
  <c r="S138" i="132" s="1"/>
  <c r="S139" i="132" a="1"/>
  <c r="S139" i="132" s="1"/>
  <c r="S140" i="132" a="1"/>
  <c r="S140" i="132" s="1"/>
  <c r="S141" i="132" a="1"/>
  <c r="S141" i="132" s="1"/>
  <c r="S143" i="132" a="1"/>
  <c r="S143" i="132" s="1"/>
  <c r="S144" i="132" a="1"/>
  <c r="S144" i="132" s="1"/>
  <c r="S145" i="132" a="1"/>
  <c r="S145" i="132" s="1"/>
  <c r="S146" i="132" a="1"/>
  <c r="S146" i="132" s="1"/>
  <c r="S147" i="132" a="1"/>
  <c r="S147" i="132" s="1"/>
  <c r="S148" i="132" a="1"/>
  <c r="S148" i="132" s="1"/>
  <c r="S149" i="132" a="1"/>
  <c r="S149" i="132" s="1"/>
  <c r="S150" i="132" a="1"/>
  <c r="S150" i="132" s="1"/>
  <c r="S151" i="132" a="1"/>
  <c r="S151" i="132" s="1"/>
  <c r="S155" i="132" a="1"/>
  <c r="S155" i="132" s="1"/>
  <c r="S156" i="132" a="1"/>
  <c r="S156" i="132" s="1"/>
  <c r="S157" i="132" a="1"/>
  <c r="S157" i="132" s="1"/>
  <c r="S158" i="132" a="1"/>
  <c r="S158" i="132" s="1"/>
  <c r="S159" i="132" a="1"/>
  <c r="S159" i="132" s="1"/>
  <c r="S160" i="132" a="1"/>
  <c r="S160" i="132" s="1"/>
  <c r="S161" i="132" a="1"/>
  <c r="S161" i="132" s="1"/>
  <c r="S162" i="132" a="1"/>
  <c r="S162" i="132" s="1"/>
  <c r="S163" i="132" a="1"/>
  <c r="S163" i="132" s="1"/>
  <c r="S167" i="132" a="1"/>
  <c r="S167" i="132" s="1"/>
  <c r="S168" i="132" a="1"/>
  <c r="S168" i="132" s="1"/>
  <c r="S169" i="132" a="1"/>
  <c r="S169" i="132" s="1"/>
  <c r="S170" i="132" a="1"/>
  <c r="S170" i="132" s="1"/>
  <c r="S171" i="132" a="1"/>
  <c r="S171" i="132" s="1"/>
  <c r="S172" i="132" a="1"/>
  <c r="S172" i="132" s="1"/>
  <c r="S173" i="132" a="1"/>
  <c r="S173" i="132" s="1"/>
  <c r="S174" i="132" a="1"/>
  <c r="S174" i="132" s="1"/>
  <c r="S175" i="132" a="1"/>
  <c r="S175" i="132" s="1"/>
  <c r="S176" i="132" a="1"/>
  <c r="S176" i="132" s="1"/>
  <c r="S177" i="132" a="1"/>
  <c r="S177" i="132" s="1"/>
  <c r="S179" i="132" a="1"/>
  <c r="S179" i="132" s="1"/>
  <c r="S180" i="132" a="1"/>
  <c r="S180" i="132" s="1"/>
  <c r="S181" i="132" a="1"/>
  <c r="S181" i="132" s="1"/>
  <c r="S182" i="132" a="1"/>
  <c r="S182" i="132" s="1"/>
  <c r="S183" i="132" a="1"/>
  <c r="S183" i="132" s="1"/>
  <c r="S184" i="132" a="1"/>
  <c r="S184" i="132" s="1"/>
  <c r="S185" i="132" a="1"/>
  <c r="S185" i="132" s="1"/>
  <c r="S186" i="132" a="1"/>
  <c r="S186" i="132" s="1"/>
  <c r="S187" i="132" a="1"/>
  <c r="S187" i="132" s="1"/>
  <c r="S191" i="132" a="1"/>
  <c r="S191" i="132" s="1"/>
  <c r="S192" i="132" a="1"/>
  <c r="S192" i="132" s="1"/>
  <c r="S193" i="132" a="1"/>
  <c r="S193" i="132" s="1"/>
  <c r="S194" i="132" a="1"/>
  <c r="S194" i="132" s="1"/>
  <c r="S195" i="132" a="1"/>
  <c r="S195" i="132" s="1"/>
  <c r="S196" i="132" a="1"/>
  <c r="S196" i="132" s="1"/>
  <c r="S197" i="132" a="1"/>
  <c r="S197" i="132" s="1"/>
  <c r="S198" i="132" a="1"/>
  <c r="S198" i="132" s="1"/>
  <c r="S199" i="132" a="1"/>
  <c r="S199" i="132" s="1"/>
  <c r="S203" i="132" a="1"/>
  <c r="S203" i="132" s="1"/>
  <c r="S204" i="132" a="1"/>
  <c r="S204" i="132" s="1"/>
  <c r="S10" i="132" a="1"/>
  <c r="S10" i="132" s="1"/>
  <c r="S9" i="132" a="1"/>
  <c r="S9" i="132" s="1"/>
  <c r="T13" i="134" a="1"/>
  <c r="T13" i="134" s="1"/>
  <c r="T17" i="134" a="1"/>
  <c r="T17" i="134" s="1"/>
  <c r="T18" i="134" a="1"/>
  <c r="T18" i="134" s="1"/>
  <c r="T19" i="134" a="1"/>
  <c r="T19" i="134" s="1"/>
  <c r="T20" i="134" a="1"/>
  <c r="T20" i="134" s="1"/>
  <c r="T21" i="134" a="1"/>
  <c r="T21" i="134" s="1"/>
  <c r="T22" i="134" a="1"/>
  <c r="T22" i="134" s="1"/>
  <c r="T24" i="134" a="1"/>
  <c r="T24" i="134" s="1"/>
  <c r="T25" i="134" a="1"/>
  <c r="T25" i="134" s="1"/>
  <c r="T26" i="134" a="1"/>
  <c r="T26" i="134" s="1"/>
  <c r="T27" i="134" a="1"/>
  <c r="T27" i="134" s="1"/>
  <c r="T28" i="134" a="1"/>
  <c r="T28" i="134" s="1"/>
  <c r="T29" i="134" a="1"/>
  <c r="T29" i="134" s="1"/>
  <c r="T30" i="134" a="1"/>
  <c r="T30" i="134" s="1"/>
  <c r="T31" i="134" a="1"/>
  <c r="T31" i="134" s="1"/>
  <c r="T32" i="134" a="1"/>
  <c r="T32" i="134" s="1"/>
  <c r="T33" i="134" a="1"/>
  <c r="T33" i="134" s="1"/>
  <c r="T34" i="134" a="1"/>
  <c r="T34" i="134" s="1"/>
  <c r="T36" i="134" a="1"/>
  <c r="T36" i="134" s="1"/>
  <c r="T37" i="134" a="1"/>
  <c r="T37" i="134" s="1"/>
  <c r="T38" i="134" a="1"/>
  <c r="T38" i="134" s="1"/>
  <c r="T39" i="134" a="1"/>
  <c r="T39" i="134" s="1"/>
  <c r="T40" i="134" a="1"/>
  <c r="T40" i="134" s="1"/>
  <c r="T41" i="134" a="1"/>
  <c r="T41" i="134" s="1"/>
  <c r="T42" i="134" a="1"/>
  <c r="T42" i="134" s="1"/>
  <c r="T43" i="134" a="1"/>
  <c r="T43" i="134" s="1"/>
  <c r="T44" i="134" a="1"/>
  <c r="T44" i="134" s="1"/>
  <c r="T45" i="134" a="1"/>
  <c r="T45" i="134" s="1"/>
  <c r="T46" i="134" a="1"/>
  <c r="T46" i="134" s="1"/>
  <c r="T48" i="134" a="1"/>
  <c r="T48" i="134" s="1"/>
  <c r="T49" i="134" a="1"/>
  <c r="T49" i="134" s="1"/>
  <c r="T50" i="134" a="1"/>
  <c r="T50" i="134" s="1"/>
  <c r="T51" i="134" a="1"/>
  <c r="T51" i="134" s="1"/>
  <c r="T52" i="134" a="1"/>
  <c r="T52" i="134" s="1"/>
  <c r="T53" i="134" a="1"/>
  <c r="T53" i="134" s="1"/>
  <c r="T54" i="134" a="1"/>
  <c r="T54" i="134" s="1"/>
  <c r="T55" i="134" a="1"/>
  <c r="T55" i="134" s="1"/>
  <c r="T56" i="134" a="1"/>
  <c r="T56" i="134" s="1"/>
  <c r="T57" i="134" a="1"/>
  <c r="T57" i="134" s="1"/>
  <c r="T58" i="134" a="1"/>
  <c r="T58" i="134" s="1"/>
  <c r="D5" i="134"/>
  <c r="C5" i="132" s="1"/>
  <c r="M5" i="132"/>
  <c r="F2" i="132"/>
  <c r="T12" i="134" l="1" a="1"/>
  <c r="T12" i="134" s="1"/>
  <c r="T10" i="134" a="1"/>
  <c r="T10" i="134" s="1"/>
  <c r="E205" i="132" l="1"/>
  <c r="F61" i="134" s="1"/>
  <c r="F62" i="134" s="1"/>
  <c r="C205" i="132"/>
  <c r="D61" i="134" s="1"/>
  <c r="D62" i="134" s="1"/>
  <c r="F5" i="134" l="1"/>
  <c r="E5" i="132" s="1"/>
  <c r="L5" i="134"/>
  <c r="K5" i="132" s="1"/>
  <c r="AE59" i="13"/>
  <c r="AD59" i="13"/>
  <c r="X65" i="13" l="1"/>
  <c r="X72" i="13"/>
  <c r="X101" i="13" l="1"/>
  <c r="X92" i="13"/>
  <c r="X91" i="13"/>
  <c r="AB35" i="13"/>
  <c r="AB34" i="13"/>
  <c r="AB33" i="13"/>
  <c r="AB32" i="13"/>
  <c r="AB31" i="13"/>
  <c r="X103" i="13"/>
  <c r="X102" i="13"/>
  <c r="X104" i="13"/>
  <c r="AE27" i="13"/>
  <c r="AD27" i="13" s="1"/>
  <c r="X15" i="13"/>
  <c r="AA72" i="13"/>
  <c r="Y87" i="13"/>
  <c r="AG20" i="13"/>
  <c r="X165" i="13"/>
  <c r="AA165" i="13" s="1"/>
  <c r="X163" i="13"/>
  <c r="AA163" i="13" s="1"/>
  <c r="AH11" i="13"/>
  <c r="AH12" i="13"/>
  <c r="AH13" i="13"/>
  <c r="AH14" i="13"/>
  <c r="AH15" i="13"/>
  <c r="AH16" i="13"/>
  <c r="AH17" i="13"/>
  <c r="AH18" i="13"/>
  <c r="AH19" i="13"/>
  <c r="AH10" i="13"/>
  <c r="Z11" i="13"/>
  <c r="I8" i="13"/>
  <c r="H3" i="13"/>
  <c r="H8" i="13" s="1"/>
  <c r="K3" i="13"/>
  <c r="B1" i="13"/>
  <c r="A1" i="13"/>
  <c r="G3" i="13" l="1"/>
  <c r="G8" i="13" s="1"/>
  <c r="X105" i="13"/>
  <c r="AC27" i="13"/>
  <c r="F3" i="13" l="1"/>
  <c r="F8" i="13" s="1"/>
  <c r="AB27" i="13"/>
  <c r="E3" i="13" l="1"/>
  <c r="E8" i="13" s="1"/>
  <c r="AA27" i="13"/>
  <c r="D3" i="13" l="1"/>
  <c r="D8" i="13" s="1"/>
  <c r="S205" i="132"/>
  <c r="T61" i="134" s="1"/>
  <c r="T62" i="134" l="1"/>
  <c r="H5" i="134" s="1"/>
  <c r="J5" i="134" l="1"/>
  <c r="G5" i="132"/>
  <c r="P5" i="134" l="1"/>
  <c r="R5" i="134" s="1"/>
  <c r="I5" i="132"/>
  <c r="Q5" i="132" l="1"/>
  <c r="O5" i="13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<sst xmlns="http://schemas.openxmlformats.org/spreadsheetml/2006/main" count="476" uniqueCount="426">
  <si>
    <t>FILE FIX NOTES</t>
  </si>
  <si>
    <t>audit_estimated</t>
  </si>
  <si>
    <t>1448 Data</t>
  </si>
  <si>
    <t>ELECTRONIC 1448 DATA SHEET - DO NOT PRINT</t>
  </si>
  <si>
    <t>Date:</t>
  </si>
  <si>
    <t>audit_firm_name</t>
  </si>
  <si>
    <t>TOTALS</t>
  </si>
  <si>
    <t>Who:</t>
  </si>
  <si>
    <t>audit_from_date</t>
  </si>
  <si>
    <t/>
  </si>
  <si>
    <t>Fix/Issue:</t>
  </si>
  <si>
    <t>audit_no</t>
  </si>
  <si>
    <t>Note1_To_Tandem</t>
  </si>
  <si>
    <t>audit_origination</t>
  </si>
  <si>
    <t>Note2_To_Tandem</t>
  </si>
  <si>
    <t>audit_to_date</t>
  </si>
  <si>
    <t>Note3_To_Tandem</t>
  </si>
  <si>
    <t>audit_tra_id</t>
  </si>
  <si>
    <t>___-___-___</t>
  </si>
  <si>
    <t>Source</t>
  </si>
  <si>
    <t>Code</t>
  </si>
  <si>
    <t>Description</t>
  </si>
  <si>
    <t>CAUSE</t>
  </si>
  <si>
    <t>CRED_ID</t>
  </si>
  <si>
    <t>audit_type</t>
  </si>
  <si>
    <t>Resource</t>
  </si>
  <si>
    <t>Geographical</t>
  </si>
  <si>
    <t>ccst_code</t>
  </si>
  <si>
    <t>auditor_name</t>
  </si>
  <si>
    <t>auditor_DEOP</t>
  </si>
  <si>
    <t>sfa_stats</t>
  </si>
  <si>
    <t>sfa_review</t>
  </si>
  <si>
    <t>auditor_no</t>
  </si>
  <si>
    <t>auditor_hours</t>
  </si>
  <si>
    <t>(f(x) countblank</t>
  </si>
  <si>
    <t>dba</t>
  </si>
  <si>
    <t>lblTRUE</t>
  </si>
  <si>
    <t>not used</t>
  </si>
  <si>
    <t>Start Ver</t>
  </si>
  <si>
    <t>reset to true</t>
  </si>
  <si>
    <t>deferred_due_date</t>
  </si>
  <si>
    <t>lblFALSE</t>
  </si>
  <si>
    <t>&amp;HFF0000</t>
  </si>
  <si>
    <t>lblAuditInformation</t>
  </si>
  <si>
    <t>Updated</t>
  </si>
  <si>
    <t>dist_office</t>
  </si>
  <si>
    <t>lblTracking</t>
  </si>
  <si>
    <t>Last Proc</t>
  </si>
  <si>
    <t>this is now called TAX SUB TYPE</t>
  </si>
  <si>
    <t>eaa_type</t>
  </si>
  <si>
    <t>lblTandem</t>
  </si>
  <si>
    <t>APS Ver 5</t>
  </si>
  <si>
    <t>entity_type</t>
  </si>
  <si>
    <t>lblPullData</t>
  </si>
  <si>
    <t>Sampling</t>
  </si>
  <si>
    <t>field_or_file_ind</t>
  </si>
  <si>
    <t>Future6</t>
  </si>
  <si>
    <t>lessor_tra_id</t>
  </si>
  <si>
    <t>Future7</t>
  </si>
  <si>
    <t>local_sales_use</t>
  </si>
  <si>
    <t>Future8</t>
  </si>
  <si>
    <t>PAA_no</t>
  </si>
  <si>
    <t>Future9</t>
  </si>
  <si>
    <t>partial_audit_num</t>
  </si>
  <si>
    <t>Future10</t>
  </si>
  <si>
    <t>primary_sic_code</t>
  </si>
  <si>
    <t>Future11</t>
  </si>
  <si>
    <t>reg_office</t>
  </si>
  <si>
    <t>*Not used - always blank</t>
  </si>
  <si>
    <t>Future12</t>
  </si>
  <si>
    <t>secondary_sic_code</t>
  </si>
  <si>
    <t>Ver 6.08 SFA Fields renamed to Resource and Geographical</t>
  </si>
  <si>
    <t>Future13</t>
  </si>
  <si>
    <t>selection_source</t>
  </si>
  <si>
    <t>Future14</t>
  </si>
  <si>
    <t>tax_type</t>
  </si>
  <si>
    <t>Future15</t>
  </si>
  <si>
    <t>tdc_no</t>
  </si>
  <si>
    <t>Future16</t>
  </si>
  <si>
    <t>transient_rental_income</t>
  </si>
  <si>
    <t>Future17</t>
  </si>
  <si>
    <t>managed_audit</t>
  </si>
  <si>
    <t xml:space="preserve">audit period lables </t>
  </si>
  <si>
    <t>Future18</t>
  </si>
  <si>
    <t>TARIS-Office 97</t>
  </si>
  <si>
    <t>for Sch 1 and P 1448</t>
  </si>
  <si>
    <t>Future19</t>
  </si>
  <si>
    <t>partial_reason</t>
  </si>
  <si>
    <t>Future20</t>
  </si>
  <si>
    <t>Future21</t>
  </si>
  <si>
    <t>tp/dba:</t>
  </si>
  <si>
    <t>Future22</t>
  </si>
  <si>
    <t>Password</t>
  </si>
  <si>
    <t>half taris</t>
  </si>
  <si>
    <t>audit/partial no:</t>
  </si>
  <si>
    <t>Future23</t>
  </si>
  <si>
    <t>deop/name:</t>
  </si>
  <si>
    <t>Future24</t>
  </si>
  <si>
    <t>ApptLetDate</t>
  </si>
  <si>
    <t>audit period:</t>
  </si>
  <si>
    <t>Future25</t>
  </si>
  <si>
    <t>DateFWBegan</t>
  </si>
  <si>
    <t>posting period:</t>
  </si>
  <si>
    <t>ckbSubjectToReview</t>
  </si>
  <si>
    <t>Future26</t>
  </si>
  <si>
    <t>ckbPaymentInstructions</t>
  </si>
  <si>
    <t>Future27</t>
  </si>
  <si>
    <t>ckbS1AssessmentPenalty</t>
  </si>
  <si>
    <t>Future28</t>
  </si>
  <si>
    <t>Prior_Audit_From_Date</t>
  </si>
  <si>
    <t>var_mailingaddress1</t>
  </si>
  <si>
    <t>ckbS1Interest</t>
  </si>
  <si>
    <t>Future29</t>
  </si>
  <si>
    <t>Prior_Audit_To_Date</t>
  </si>
  <si>
    <t>var_mailingaddress2</t>
  </si>
  <si>
    <t>InterestDate</t>
  </si>
  <si>
    <t>lblNotesToTandem</t>
  </si>
  <si>
    <t>var_mailingaddress3</t>
  </si>
  <si>
    <t>DBA Line</t>
  </si>
  <si>
    <t>no longer used</t>
  </si>
  <si>
    <t>Completion_Date</t>
  </si>
  <si>
    <t>Recommended Actions</t>
  </si>
  <si>
    <t>reseller_permit_misuse</t>
  </si>
  <si>
    <t>refer_to_irs</t>
  </si>
  <si>
    <t>TARIS Electronic</t>
  </si>
  <si>
    <t>Penalties</t>
  </si>
  <si>
    <t>late_returns</t>
  </si>
  <si>
    <t>unregistered</t>
  </si>
  <si>
    <t>negligence</t>
  </si>
  <si>
    <t>evasion</t>
  </si>
  <si>
    <t>resale_certificate_misuse</t>
  </si>
  <si>
    <t>tas_penalty_ind</t>
  </si>
  <si>
    <t>Blank</t>
  </si>
  <si>
    <t>tax_avoidance</t>
  </si>
  <si>
    <t>Waiver</t>
  </si>
  <si>
    <t>waiver_expiration_date</t>
  </si>
  <si>
    <t>TP Copy</t>
  </si>
  <si>
    <t>Extra Copy</t>
  </si>
  <si>
    <t>Priority</t>
  </si>
  <si>
    <t>priority_status</t>
  </si>
  <si>
    <t>attn</t>
  </si>
  <si>
    <t>audit_agreement</t>
  </si>
  <si>
    <t>title</t>
  </si>
  <si>
    <t>eff 8.03 dropped this drop down; refer to W43</t>
  </si>
  <si>
    <t>refer_out</t>
  </si>
  <si>
    <t>business</t>
  </si>
  <si>
    <t>audit_close</t>
  </si>
  <si>
    <t>street</t>
  </si>
  <si>
    <t>(send via ebilling)</t>
  </si>
  <si>
    <t>(send via US Mail)</t>
  </si>
  <si>
    <t>city</t>
  </si>
  <si>
    <t>ebilling</t>
  </si>
  <si>
    <t>state</t>
  </si>
  <si>
    <t>my_account_logon_id</t>
  </si>
  <si>
    <t>zip</t>
  </si>
  <si>
    <t>Payment</t>
  </si>
  <si>
    <t>payment</t>
  </si>
  <si>
    <t>payment_amount</t>
  </si>
  <si>
    <t>0</t>
  </si>
  <si>
    <t>(final subst. rec'd)</t>
  </si>
  <si>
    <t>(denial letter sent)</t>
  </si>
  <si>
    <t>refund_doc_option</t>
  </si>
  <si>
    <t>refund_multiple_parts</t>
  </si>
  <si>
    <t>Tracking</t>
  </si>
  <si>
    <t>refund_system</t>
  </si>
  <si>
    <t>refund_doc_date</t>
  </si>
  <si>
    <t>appeals_system</t>
  </si>
  <si>
    <t>consultation_visit</t>
  </si>
  <si>
    <t>lead_referral</t>
  </si>
  <si>
    <t>automated_transcript</t>
  </si>
  <si>
    <t>electronic_records</t>
  </si>
  <si>
    <t>caap_staff</t>
  </si>
  <si>
    <t>random_sampling</t>
  </si>
  <si>
    <t>specialized_software</t>
  </si>
  <si>
    <t>data_from_irs</t>
  </si>
  <si>
    <t>data_from_other_agency</t>
  </si>
  <si>
    <t>direct_pay</t>
  </si>
  <si>
    <t>managed_compliance</t>
  </si>
  <si>
    <t>issue_resolution</t>
  </si>
  <si>
    <t>carries to mgr notes</t>
  </si>
  <si>
    <t>resale_certificate_study</t>
  </si>
  <si>
    <t>affiliates_audited</t>
  </si>
  <si>
    <t>affiliates_not_audited</t>
  </si>
  <si>
    <t>Note Field</t>
  </si>
  <si>
    <t>Are there notes/set checkmark</t>
  </si>
  <si>
    <t>Auditor Notes</t>
  </si>
  <si>
    <t>these fields don't need named ranges</t>
  </si>
  <si>
    <t>Mgr-Penalties</t>
  </si>
  <si>
    <t>Mgr-Other</t>
  </si>
  <si>
    <t>Com Log</t>
  </si>
  <si>
    <t>Aud Notes - Compliance Info</t>
  </si>
  <si>
    <t>new field - ver 6.08 Aug 2006</t>
  </si>
  <si>
    <t>tandem updates</t>
  </si>
  <si>
    <t>tandem_primary_naics</t>
  </si>
  <si>
    <t>tandem_secondary_naics</t>
  </si>
  <si>
    <t>tandem_ccst</t>
  </si>
  <si>
    <t>tandem_fein</t>
  </si>
  <si>
    <t>tandem_name</t>
  </si>
  <si>
    <t>change_primary_naics</t>
  </si>
  <si>
    <t>change_secondary_naics</t>
  </si>
  <si>
    <t>change_ccst</t>
  </si>
  <si>
    <t>change_fein</t>
  </si>
  <si>
    <t>change_name</t>
  </si>
  <si>
    <t>mailing address</t>
  </si>
  <si>
    <t>tandem_line1M</t>
  </si>
  <si>
    <t>tandem_line2M</t>
  </si>
  <si>
    <t>tandem_line3M</t>
  </si>
  <si>
    <t>tandem_cityM</t>
  </si>
  <si>
    <t>tandem_stateM</t>
  </si>
  <si>
    <t>tandem_zipM</t>
  </si>
  <si>
    <t>tandem_zip4M</t>
  </si>
  <si>
    <t>change_line1M</t>
  </si>
  <si>
    <t>change_line2M</t>
  </si>
  <si>
    <t>change_line3M</t>
  </si>
  <si>
    <t>change_cityM</t>
  </si>
  <si>
    <t>change_stateM</t>
  </si>
  <si>
    <t>change_zipM</t>
  </si>
  <si>
    <t>change_zip4M</t>
  </si>
  <si>
    <t>physical address</t>
  </si>
  <si>
    <t>tandem_line1P</t>
  </si>
  <si>
    <t>tandem_line2P</t>
  </si>
  <si>
    <t>tandem_line3P</t>
  </si>
  <si>
    <t>tandem_cityP</t>
  </si>
  <si>
    <t>tandem_stateP</t>
  </si>
  <si>
    <t>tandem_zipP</t>
  </si>
  <si>
    <t>tandem_zip4P</t>
  </si>
  <si>
    <t>tandem_phoneP</t>
  </si>
  <si>
    <t>change_line1P</t>
  </si>
  <si>
    <t>change_line2P</t>
  </si>
  <si>
    <t>change_line3P</t>
  </si>
  <si>
    <t>change_cityP</t>
  </si>
  <si>
    <t>change_stateP</t>
  </si>
  <si>
    <t>change_zipP</t>
  </si>
  <si>
    <t>change_zip4P</t>
  </si>
  <si>
    <t>change_phoneP</t>
  </si>
  <si>
    <t>sampling</t>
  </si>
  <si>
    <t>sample_medium</t>
  </si>
  <si>
    <t>sample_software</t>
  </si>
  <si>
    <t>sample_usedfor</t>
  </si>
  <si>
    <t>sample_conducted</t>
  </si>
  <si>
    <t>sample_method</t>
  </si>
  <si>
    <t>sample_projection</t>
  </si>
  <si>
    <t>careful: the last two fields are in the wrong order - layout doesn't match the form.</t>
  </si>
  <si>
    <t>MO</t>
  </si>
  <si>
    <t>Yes</t>
  </si>
  <si>
    <t>No</t>
  </si>
  <si>
    <t>International steamship agent, international customs house broker, international freight forwarder, vessel and/or cargo charter broker in foreign commerce, and/or international air cargo agent.</t>
  </si>
  <si>
    <t>Apportionable Activities</t>
  </si>
  <si>
    <t>Service and other activities.</t>
  </si>
  <si>
    <t>Royalties.</t>
  </si>
  <si>
    <t>Travel agents and tour operators.</t>
  </si>
  <si>
    <t>Stevedoring and associated activities.</t>
  </si>
  <si>
    <t>Disposing of low-level waste.</t>
  </si>
  <si>
    <t>Insurance producers, title insurance agents, or surplus line brokers.</t>
  </si>
  <si>
    <t>Public or nonprofit hospitals.</t>
  </si>
  <si>
    <t>Real estate brokers.</t>
  </si>
  <si>
    <t>Research and development performed by nonprofit corporations or associations.</t>
  </si>
  <si>
    <t>Inspecting, testing, labeling, and storing canned salmon owned by another person.</t>
  </si>
  <si>
    <t>Representing and performing services for fire or casualty insurance companies as an independent resident managing general agent licensed under the provisions chapter 48.17 RCW.</t>
  </si>
  <si>
    <t>Contests of chance.</t>
  </si>
  <si>
    <t>Horse races.</t>
  </si>
  <si>
    <t>International investment management services.</t>
  </si>
  <si>
    <t>Aerospace product development.</t>
  </si>
  <si>
    <t>Printing or publishing a newspaper (but only with respect to advertising income).</t>
  </si>
  <si>
    <t>Printing materials other than newspapers and publishing periodicals or magazines (but only with respect to advertising income).</t>
  </si>
  <si>
    <t>Cleaning up radioactive waste and other by-products of weapons production and nuclear research and development, but only with respect to activities that would be taxable as an “apportionable activity” if this special tax classification did not exist</t>
  </si>
  <si>
    <t>WASHINGTON</t>
  </si>
  <si>
    <t>WA</t>
  </si>
  <si>
    <t>NA</t>
  </si>
  <si>
    <t>ALABAMA</t>
  </si>
  <si>
    <t>AL</t>
  </si>
  <si>
    <t>ALASKA</t>
  </si>
  <si>
    <t>AK</t>
  </si>
  <si>
    <t>ARKANSAS</t>
  </si>
  <si>
    <t>AR</t>
  </si>
  <si>
    <t>ARIZONA</t>
  </si>
  <si>
    <t>AZ</t>
  </si>
  <si>
    <t>CALIFORNIA</t>
  </si>
  <si>
    <t>CA</t>
  </si>
  <si>
    <t>COLORADO</t>
  </si>
  <si>
    <t>CO</t>
  </si>
  <si>
    <t>CONNECTICUT</t>
  </si>
  <si>
    <t>CT</t>
  </si>
  <si>
    <t>WA DC</t>
  </si>
  <si>
    <t>DC</t>
  </si>
  <si>
    <t>DELAWARE</t>
  </si>
  <si>
    <t>DE</t>
  </si>
  <si>
    <t>FLORIDA</t>
  </si>
  <si>
    <t>FL</t>
  </si>
  <si>
    <t>GEORGIA</t>
  </si>
  <si>
    <t>GA</t>
  </si>
  <si>
    <t>HAWAII</t>
  </si>
  <si>
    <t>HI</t>
  </si>
  <si>
    <t>IOWA</t>
  </si>
  <si>
    <t>IA</t>
  </si>
  <si>
    <t>IDAHO</t>
  </si>
  <si>
    <t>ID</t>
  </si>
  <si>
    <t>ILLINOIS</t>
  </si>
  <si>
    <t>IL</t>
  </si>
  <si>
    <t>INDIANA</t>
  </si>
  <si>
    <t>IN</t>
  </si>
  <si>
    <t>KANSAS</t>
  </si>
  <si>
    <t>KS</t>
  </si>
  <si>
    <t>KENTUCKY</t>
  </si>
  <si>
    <t>KY</t>
  </si>
  <si>
    <t>LOUISIANA</t>
  </si>
  <si>
    <t>LA</t>
  </si>
  <si>
    <t>MASSACHUSETTS</t>
  </si>
  <si>
    <t>MA</t>
  </si>
  <si>
    <t>MARYLAND</t>
  </si>
  <si>
    <t>MD</t>
  </si>
  <si>
    <t>MAINE</t>
  </si>
  <si>
    <t>ME</t>
  </si>
  <si>
    <t>MICHIGAN</t>
  </si>
  <si>
    <t>MI</t>
  </si>
  <si>
    <t>MINNESOTA</t>
  </si>
  <si>
    <t>MN</t>
  </si>
  <si>
    <t>MISSOURI</t>
  </si>
  <si>
    <t>MISSISSIPPI</t>
  </si>
  <si>
    <t>MS</t>
  </si>
  <si>
    <t>MONTANA</t>
  </si>
  <si>
    <t>MT</t>
  </si>
  <si>
    <t>NORTH CAROLINA</t>
  </si>
  <si>
    <t>NC</t>
  </si>
  <si>
    <t>NORTH DAKOTA</t>
  </si>
  <si>
    <t>ND</t>
  </si>
  <si>
    <t>NEBRASKA</t>
  </si>
  <si>
    <t>NE</t>
  </si>
  <si>
    <t>NEW HAMPSHIRE</t>
  </si>
  <si>
    <t>NH</t>
  </si>
  <si>
    <t>NEW JERSEY</t>
  </si>
  <si>
    <t>NJ</t>
  </si>
  <si>
    <t>NEW MEXICO</t>
  </si>
  <si>
    <t>NM</t>
  </si>
  <si>
    <t>NEVADA</t>
  </si>
  <si>
    <t>NV</t>
  </si>
  <si>
    <t>NEW YORK</t>
  </si>
  <si>
    <t>NY</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</si>
  <si>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</si>
  <si>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</si>
  <si>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</si>
  <si>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</si>
  <si>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</si>
  <si>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</si>
  <si>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</si>
  <si>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</si>
  <si>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</si>
  <si>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</si>
  <si>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</si>
  <si>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</si>
  <si>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</si>
  <si>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</si>
  <si>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</si>
  <si>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</si>
  <si>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</si>
  <si>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</si>
  <si>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</si>
  <si>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</si>
  <si>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VIRGINIA</t>
  </si>
  <si>
    <t>VA</t>
  </si>
  <si>
    <t>VERMONT</t>
  </si>
  <si>
    <t>VT</t>
  </si>
  <si>
    <t>WISCONSIN</t>
  </si>
  <si>
    <t>WI</t>
  </si>
  <si>
    <t>WEST VIRGINIA</t>
  </si>
  <si>
    <t>WV</t>
  </si>
  <si>
    <t>WYOMING</t>
  </si>
  <si>
    <t>WY</t>
  </si>
  <si>
    <t>Throw-out Income: Out of State Income that did not meet Washington Nexus Requirements. Exclude Washington.</t>
  </si>
  <si>
    <t>B&amp;O Classification:</t>
  </si>
  <si>
    <t>Year</t>
  </si>
  <si>
    <t>Washington Income / ( Worldwide Income - Throw-out Income ) = Receipts Factor</t>
  </si>
  <si>
    <t>( Worldwide Income - Deductions ) x Receipts Factor = Washington Taxable Income</t>
  </si>
  <si>
    <t>Countries</t>
  </si>
  <si>
    <r>
      <rPr>
        <b/>
        <sz val="11"/>
        <rFont val="Calibri"/>
        <family val="2"/>
        <scheme val="minor"/>
      </rPr>
      <t xml:space="preserve">FOR THE CURRENT YEAR:
</t>
    </r>
    <r>
      <rPr>
        <sz val="11"/>
        <rFont val="Calibri"/>
        <family val="2"/>
        <scheme val="minor"/>
      </rPr>
      <t>Input Receipts Attributed to Each Country Taxable Under the B&amp;O Tax Listed Above</t>
    </r>
  </si>
  <si>
    <r>
      <rPr>
        <b/>
        <sz val="11"/>
        <color rgb="FF000000"/>
        <rFont val="Calibri"/>
        <family val="2"/>
        <scheme val="minor"/>
      </rPr>
      <t>FOR THE CURRENT YEAR</t>
    </r>
    <r>
      <rPr>
        <sz val="11"/>
        <color rgb="FF000000"/>
        <rFont val="Calibri"/>
        <family val="2"/>
        <scheme val="minor"/>
      </rPr>
      <t>:
 Input the Taxpayer's Combined Income Sourced to Each Country</t>
    </r>
  </si>
  <si>
    <t xml:space="preserve">Select 'yes' in cell where taxpayer has physical presence.  </t>
  </si>
  <si>
    <t>Select 'yes' in cell where taxpayer has trailing nexus.</t>
  </si>
  <si>
    <t xml:space="preserve">Select 'yes' in cell where some of the work for the income was performed in Washington </t>
  </si>
  <si>
    <t>Select 'yes' in cell where taxpayer or parent company files a business tax return.  Exclude Washington.</t>
  </si>
  <si>
    <t>Select 'yes' in cell where sole prop is a resident or business entity is commercially domiciled or organized.  Select one jurisdiction only.</t>
  </si>
  <si>
    <t>This is the master list of U.S. states.</t>
  </si>
  <si>
    <t xml:space="preserve">Select 'yes' in cell where taxpayer or parent company files a business tax return. </t>
  </si>
  <si>
    <t>Select 'yes' in cell where sole prop is a resident or business entity is commercially domiciled or organized.  Select one country only.</t>
  </si>
  <si>
    <t xml:space="preserve">Throw-out Income: Out of State Income that did not meet Washington Nexus Requirements. </t>
  </si>
  <si>
    <t xml:space="preserve">Type in the countries name where income was sourced from. </t>
  </si>
  <si>
    <t>Instructions</t>
  </si>
  <si>
    <t>Before you begin</t>
  </si>
  <si>
    <t>How do I use the worksheets?</t>
  </si>
  <si>
    <r>
      <rPr>
        <b/>
        <sz val="11"/>
        <color rgb="FF000000"/>
        <rFont val="Calibri"/>
        <family val="2"/>
        <scheme val="minor"/>
      </rPr>
      <t>FOR THE CURRENT YEAR</t>
    </r>
    <r>
      <rPr>
        <sz val="11"/>
        <color rgb="FF000000"/>
        <rFont val="Calibri"/>
        <family val="2"/>
        <scheme val="minor"/>
      </rPr>
      <t>:
Input all other B&amp;O Classifications Income</t>
    </r>
  </si>
  <si>
    <r>
      <rPr>
        <b/>
        <sz val="11"/>
        <rFont val="Calibri"/>
        <family val="2"/>
        <scheme val="minor"/>
      </rPr>
      <t xml:space="preserve">FOR THE CURRENT YEAR:
</t>
    </r>
    <r>
      <rPr>
        <sz val="11"/>
        <rFont val="Calibri"/>
        <family val="2"/>
        <scheme val="minor"/>
      </rPr>
      <t>Input Income under the B&amp;O Tax listed above</t>
    </r>
  </si>
  <si>
    <r>
      <rPr>
        <b/>
        <sz val="12"/>
        <rFont val="Calibri"/>
        <family val="2"/>
        <scheme val="minor"/>
      </rPr>
      <t xml:space="preserve">Please note: </t>
    </r>
    <r>
      <rPr>
        <sz val="12"/>
        <rFont val="Calibri"/>
        <family val="2"/>
        <scheme val="minor"/>
      </rPr>
      <t>Only tax classifications that are considered an apportionable activity will be listed in the drop down.</t>
    </r>
  </si>
  <si>
    <r>
      <t xml:space="preserve">On the </t>
    </r>
    <r>
      <rPr>
        <b/>
        <sz val="12"/>
        <rFont val="Calibri"/>
        <family val="2"/>
        <scheme val="minor"/>
      </rPr>
      <t>Countries</t>
    </r>
    <r>
      <rPr>
        <sz val="12"/>
        <rFont val="Calibri"/>
        <family val="2"/>
        <scheme val="minor"/>
      </rPr>
      <t xml:space="preserve"> worksheet, Rows 1 through 6 will match the information from the</t>
    </r>
    <r>
      <rPr>
        <b/>
        <sz val="12"/>
        <rFont val="Calibri"/>
        <family val="2"/>
        <scheme val="minor"/>
      </rPr>
      <t xml:space="preserve"> U.S</t>
    </r>
    <r>
      <rPr>
        <sz val="12"/>
        <rFont val="Calibri"/>
        <family val="2"/>
        <scheme val="minor"/>
      </rPr>
      <t>. worksheet.</t>
    </r>
  </si>
  <si>
    <t>What does this workbook do?</t>
  </si>
  <si>
    <t>Who should use this workbook?</t>
  </si>
  <si>
    <t>Substantial Nexus: The column will populate Yes or No if nexus was established based on Washington requirements.</t>
  </si>
  <si>
    <t>For a list of apportionable activities, please follow the below link to the Department of Revenues website.</t>
  </si>
  <si>
    <t>For more information about these substantial nexus criteria, see our website.</t>
  </si>
  <si>
    <t xml:space="preserve">This workbook is setup to provide you with a way to input your worldwide income to determine Throw-out income.  </t>
  </si>
  <si>
    <t>What is throw-out income?</t>
  </si>
  <si>
    <t xml:space="preserve">Businesses who need to calculate their throw-out income should use this workbook. Alternatively, business who are unsure can use this workbook to determine if they have throw-out income. </t>
  </si>
  <si>
    <t>Throw-out income is income that is not taxable in another state/country, and at least part of the activity related to the income is performed in Washington.</t>
  </si>
  <si>
    <t>What is considered Substantial Nexus?</t>
  </si>
  <si>
    <t>·        Has a physical presence nexus in the other state or country.</t>
  </si>
  <si>
    <t>·        Has more than $100,000 in gross receipts sourced or attributed to the other state or country.</t>
  </si>
  <si>
    <t>·        Is organized or commercially domiciled in the other state or country.</t>
  </si>
  <si>
    <t>What are apportionable activities?</t>
  </si>
  <si>
    <r>
      <t xml:space="preserve">Columns H, J, L, and N requires you to select or type </t>
    </r>
    <r>
      <rPr>
        <b/>
        <sz val="12"/>
        <rFont val="Calibri"/>
        <family val="2"/>
        <scheme val="minor"/>
      </rPr>
      <t>Yes</t>
    </r>
    <r>
      <rPr>
        <sz val="12"/>
        <rFont val="Calibri"/>
        <family val="2"/>
        <scheme val="minor"/>
      </rPr>
      <t xml:space="preserve"> if you meet the substantial nexus criteria. The sheets will only accept Yes when typing in the answer. </t>
    </r>
  </si>
  <si>
    <r>
      <rPr>
        <b/>
        <sz val="12"/>
        <rFont val="Calibri"/>
        <family val="2"/>
        <scheme val="minor"/>
      </rPr>
      <t>Please note:</t>
    </r>
    <r>
      <rPr>
        <sz val="12"/>
        <rFont val="Calibri"/>
        <family val="2"/>
        <scheme val="minor"/>
      </rPr>
      <t xml:space="preserve"> If column P is left blank and income is reported in Column F, column T will display a message. If Yes or No is not selected in column P, the department may contact you to verify the information.</t>
    </r>
  </si>
  <si>
    <r>
      <t xml:space="preserve">On the </t>
    </r>
    <r>
      <rPr>
        <b/>
        <sz val="12"/>
        <rFont val="Calibri"/>
        <family val="2"/>
        <scheme val="minor"/>
      </rPr>
      <t>U.S.</t>
    </r>
    <r>
      <rPr>
        <sz val="12"/>
        <rFont val="Calibri"/>
        <family val="2"/>
        <scheme val="minor"/>
      </rPr>
      <t xml:space="preserve"> worksheet, Row 61 will populate the </t>
    </r>
    <r>
      <rPr>
        <b/>
        <sz val="12"/>
        <rFont val="Calibri"/>
        <family val="2"/>
        <scheme val="minor"/>
      </rPr>
      <t>Countries</t>
    </r>
    <r>
      <rPr>
        <sz val="12"/>
        <rFont val="Calibri"/>
        <family val="2"/>
        <scheme val="minor"/>
      </rPr>
      <t xml:space="preserve"> worksheet throw-out income total.</t>
    </r>
  </si>
  <si>
    <t>·        Is subject to a business activities tax by another state or country on income received from engaging in an apportionable activity.</t>
  </si>
  <si>
    <t>This workbook calculates your throw-out income, receipts factor percentage, and Washington taxable income. You may use the figures generated by this workbook when filing your Annual Reconciliation of Apportionable Income and attach this document to validate your throw-out income.</t>
  </si>
  <si>
    <t>Alternatively, you can calculate your throw-out income when filing your Annual Reconciliation of Apportionable Income in My DOR by selecting one of these options, "I need to calculate my throw-out income" or "I don't know if I have throw-out income.” on the throw-out income page.</t>
  </si>
  <si>
    <r>
      <t xml:space="preserve">There are two worksheets: </t>
    </r>
    <r>
      <rPr>
        <b/>
        <sz val="12"/>
        <rFont val="Calibri"/>
        <family val="2"/>
        <scheme val="minor"/>
      </rPr>
      <t>U.S.</t>
    </r>
    <r>
      <rPr>
        <sz val="12"/>
        <rFont val="Calibri"/>
        <family val="2"/>
        <scheme val="minor"/>
      </rPr>
      <t xml:space="preserve"> and </t>
    </r>
    <r>
      <rPr>
        <b/>
        <sz val="12"/>
        <rFont val="Calibri"/>
        <family val="2"/>
        <scheme val="minor"/>
      </rPr>
      <t>Countries</t>
    </r>
    <r>
      <rPr>
        <sz val="12"/>
        <rFont val="Calibri"/>
        <family val="2"/>
        <scheme val="minor"/>
      </rPr>
      <t xml:space="preserve">. The U.S. worksheet has all 50 states and 1 district listed out. The </t>
    </r>
    <r>
      <rPr>
        <b/>
        <sz val="12"/>
        <rFont val="Calibri"/>
        <family val="2"/>
        <scheme val="minor"/>
      </rPr>
      <t>Countries</t>
    </r>
    <r>
      <rPr>
        <sz val="12"/>
        <rFont val="Calibri"/>
        <family val="2"/>
        <scheme val="minor"/>
      </rPr>
      <t xml:space="preserve"> worksheet will require you to type in each country's name. Both worksheets will function similarly.</t>
    </r>
  </si>
  <si>
    <r>
      <t xml:space="preserve">Starting on the </t>
    </r>
    <r>
      <rPr>
        <b/>
        <sz val="12"/>
        <rFont val="Calibri"/>
        <family val="2"/>
        <scheme val="minor"/>
      </rPr>
      <t>U.S</t>
    </r>
    <r>
      <rPr>
        <sz val="12"/>
        <rFont val="Calibri"/>
        <family val="2"/>
        <scheme val="minor"/>
      </rPr>
      <t xml:space="preserve">. worksheet, Row 2, enter the </t>
    </r>
    <r>
      <rPr>
        <b/>
        <sz val="12"/>
        <rFont val="Calibri"/>
        <family val="2"/>
        <scheme val="minor"/>
      </rPr>
      <t>Year</t>
    </r>
    <r>
      <rPr>
        <sz val="12"/>
        <rFont val="Calibri"/>
        <family val="2"/>
        <scheme val="minor"/>
      </rPr>
      <t xml:space="preserve"> the income was attributed. Then select the </t>
    </r>
    <r>
      <rPr>
        <b/>
        <sz val="12"/>
        <rFont val="Calibri"/>
        <family val="2"/>
        <scheme val="minor"/>
      </rPr>
      <t>B&amp;O Classification</t>
    </r>
    <r>
      <rPr>
        <sz val="12"/>
        <rFont val="Calibri"/>
        <family val="2"/>
        <scheme val="minor"/>
      </rPr>
      <t xml:space="preserve"> the income was reported under. </t>
    </r>
  </si>
  <si>
    <t>Column F: Enter the gross income from the B&amp;O tax classification you are reconciling attributed to each location. Do not include income taxable under any other tax classification.</t>
  </si>
  <si>
    <t>Column D: Enter the gross income from all sources of income attributed to each location, not including the income for the tax classification you are reconciling. This could include any selling activity or other apportionable activities not taxable under the B&amp;O tax classification you are reconciling. This field is used to determine if you meet the $100k substantial nexus threshold in any state/country.</t>
  </si>
  <si>
    <r>
      <t xml:space="preserve">"Taxable in another state" means the business meets </t>
    </r>
    <r>
      <rPr>
        <b/>
        <sz val="12"/>
        <rFont val="Calibri"/>
        <family val="2"/>
        <scheme val="minor"/>
      </rPr>
      <t>any</t>
    </r>
    <r>
      <rPr>
        <sz val="12"/>
        <rFont val="Calibri"/>
        <family val="2"/>
        <scheme val="minor"/>
      </rPr>
      <t xml:space="preserve"> of the following substantial nexus requirements in the current or prior calendar year:</t>
    </r>
  </si>
  <si>
    <r>
      <t xml:space="preserve">Column P: requires you to select </t>
    </r>
    <r>
      <rPr>
        <b/>
        <sz val="12"/>
        <rFont val="Calibri"/>
        <family val="2"/>
        <scheme val="minor"/>
      </rPr>
      <t>Yes</t>
    </r>
    <r>
      <rPr>
        <sz val="12"/>
        <rFont val="Calibri"/>
        <family val="2"/>
        <scheme val="minor"/>
      </rPr>
      <t xml:space="preserve"> or </t>
    </r>
    <r>
      <rPr>
        <b/>
        <sz val="12"/>
        <rFont val="Calibri"/>
        <family val="2"/>
        <scheme val="minor"/>
      </rPr>
      <t>No</t>
    </r>
    <r>
      <rPr>
        <sz val="12"/>
        <rFont val="Calibri"/>
        <family val="2"/>
        <scheme val="minor"/>
      </rPr>
      <t xml:space="preserve"> if part of the work was performed in Washington. If one is not selected, Column T will display a message to select Yes or No.</t>
    </r>
  </si>
  <si>
    <t>Column R: will determine and populate Yes or No if the criteria for being "taxable in another state" was met in that location based on the answers in the prior columns.</t>
  </si>
  <si>
    <t>Column T: will populate the income listed under Column F if the criteria for being "taxable in another state" was not met and some of the work was performed in Washington. If the criteria for being "taxable in another state" was met, or work was not performed in Washington, the column will not populate income. At the bottom of Column T will be a total for all income that is considered throw-out income.</t>
  </si>
  <si>
    <r>
      <t xml:space="preserve">Row 5 contains the </t>
    </r>
    <r>
      <rPr>
        <b/>
        <sz val="12"/>
        <rFont val="Calibri"/>
        <family val="2"/>
        <scheme val="minor"/>
      </rPr>
      <t>Receipts Factor</t>
    </r>
    <r>
      <rPr>
        <sz val="12"/>
        <rFont val="Calibri"/>
        <family val="2"/>
        <scheme val="minor"/>
      </rPr>
      <t xml:space="preserve"> and </t>
    </r>
    <r>
      <rPr>
        <b/>
        <sz val="12"/>
        <rFont val="Calibri"/>
        <family val="2"/>
        <scheme val="minor"/>
      </rPr>
      <t>Washington Taxable Income</t>
    </r>
    <r>
      <rPr>
        <sz val="12"/>
        <rFont val="Calibri"/>
        <family val="2"/>
        <scheme val="minor"/>
      </rPr>
      <t xml:space="preserve"> formulas. These figures will populate based on the income inputted into Cell F9 for Washington Income, the total income for Column F as Worldwide Income, and the throw-out income total from Column T.</t>
    </r>
  </si>
  <si>
    <r>
      <t xml:space="preserve">To calculate your </t>
    </r>
    <r>
      <rPr>
        <b/>
        <sz val="12"/>
        <rFont val="Calibri"/>
        <family val="2"/>
        <scheme val="minor"/>
      </rPr>
      <t>Washington Taxable Income</t>
    </r>
    <r>
      <rPr>
        <sz val="12"/>
        <rFont val="Calibri"/>
        <family val="2"/>
        <scheme val="minor"/>
      </rPr>
      <t xml:space="preserve">, you can enter any qualifying deductions in Cell N5 (highlighted in yellow). You should identify what types of deductions are deducted. This information can be provided in a written document or listed in the </t>
    </r>
    <r>
      <rPr>
        <b/>
        <sz val="12"/>
        <rFont val="Calibri"/>
        <family val="2"/>
        <scheme val="minor"/>
      </rPr>
      <t>Comments</t>
    </r>
    <r>
      <rPr>
        <sz val="12"/>
        <rFont val="Calibri"/>
        <family val="2"/>
        <scheme val="minor"/>
      </rPr>
      <t xml:space="preserve"> section of the Annual Reconciliation of Apportionable Income application in My DOR. </t>
    </r>
  </si>
  <si>
    <r>
      <rPr>
        <b/>
        <sz val="12"/>
        <rFont val="Calibri"/>
        <family val="2"/>
        <scheme val="minor"/>
      </rPr>
      <t xml:space="preserve">Please note: </t>
    </r>
    <r>
      <rPr>
        <sz val="12"/>
        <rFont val="Calibri"/>
        <family val="2"/>
        <scheme val="minor"/>
      </rPr>
      <t>The Interstate &amp; Foreign Sales – Apportionment deduction is not a qualifying deduction in this case. This is because your interstate and foreign sales will be accounted for in your receipt factor formula already. For more information on qualifying deductions, please refer to WAC 458-20-19402.</t>
    </r>
  </si>
  <si>
    <r>
      <t xml:space="preserve">Before continuing, </t>
    </r>
    <r>
      <rPr>
        <b/>
        <sz val="12"/>
        <rFont val="Calibri"/>
        <family val="2"/>
        <scheme val="minor"/>
      </rPr>
      <t>SAVE</t>
    </r>
    <r>
      <rPr>
        <sz val="12"/>
        <rFont val="Calibri"/>
        <family val="2"/>
        <scheme val="minor"/>
      </rPr>
      <t xml:space="preserve"> the Excel Workbook. Select "File" and then "Save As". You will need to name the file and select a location where you would like to save the excel file. This Excel workbook includes multiple worksheets (3 pages) that are the titled tabs at the bottom of the workbook. We have titled the worksheets so that you can easily select and review the pages. Throughout the instructions, we will refer to the title of these worksheet pages.</t>
    </r>
  </si>
  <si>
    <t>Service and other activities $1 million or greater in prior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</si>
</sst>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 ###\ ###"/>
    <numFmt numFmtId="165" formatCode="0;\-0;;@"/>
    <numFmt numFmtId="166" formatCode="mm\-yy;\-0;;@"/>
    <numFmt numFmtId="167" formatCode="mm/dd/yy"/>
    <numFmt numFmtId="168" formatCode="0000;\-0000;;@"/>
    <numFmt numFmtId="169" formatCode=".00#####;\-.00####;;@"/>
    <numFmt numFmtId="170" formatCode="mm/dd/yyyy;;&quot;&quot;;&quot;&quot;"/>
    <numFmt numFmtId="171" formatCode="0000000"/>
    <numFmt numFmtId="172" formatCode="0000\-000"/>
    <numFmt numFmtId="173" formatCode="_(* #,##0_);_(* \(#,##0\);_(* &quot;-&quot;??_);_(@_)"/>
    <numFmt numFmtId="174" formatCode="m/d/yy;@"/>
    <numFmt numFmtId="175" formatCode="mm/dd/yyyy;;&quot;;&quot;"/>
    <numFmt numFmtId="176" formatCode="_(&quot;$&quot;* #,##0_);_(&quot;$&quot;* \(#,##0\);_(&quot;$&quot;* &quot;-&quot;??_);_(@_)"/>
    <numFmt numFmtId="177" formatCode="0.0000%"/>
  </numFmts>
  <fonts count="32" x14ac:knownFonts="1">
    <font>
      <sz val="10"/>
      <name val="Times New Roman"/>
      <family val="1"/>
    </font>
    <font>
      <sz val="10"/>
      <name val="Arial"/>
      <family val="2"/>
    </font>
    <font>
      <b/>
      <sz val="10"/>
      <color indexed="10"/>
      <name val="Arial"/>
      <family val="2"/>
    </font>
    <font>
      <b/>
      <sz val="11"/>
      <color indexed="18"/>
      <name val="Britannic Bold"/>
      <family val="2"/>
    </font>
    <font>
      <sz val="10"/>
      <name val="Times New Roman"/>
      <family val="1"/>
    </font>
    <font>
      <b/>
      <sz val="10"/>
      <name val="Times New Roman"/>
      <family val="1"/>
    </font>
    <font>
      <b/>
      <sz val="10"/>
      <color indexed="10"/>
      <name val="Times New Roman"/>
      <family val="1"/>
    </font>
    <font>
      <b/>
      <sz val="10"/>
      <color indexed="18"/>
      <name val="Times New Roman"/>
      <family val="1"/>
    </font>
    <font>
      <b/>
      <i/>
      <u/>
      <sz val="10"/>
      <name val="Times New Roman"/>
      <family val="1"/>
    </font>
    <font>
      <sz val="10"/>
      <color indexed="10"/>
      <name val="Arial"/>
      <family val="2"/>
    </font>
    <font>
      <u/>
      <sz val="10"/>
      <color indexed="12"/>
      <name val="Times New Roman"/>
      <family val="1"/>
    </font>
    <font>
      <sz val="10"/>
      <name val="Times New Roman"/>
      <family val="1"/>
    </font>
    <font>
      <b/>
      <sz val="12"/>
      <color indexed="12"/>
      <name val="Times New Roman"/>
      <family val="1"/>
    </font>
    <font>
      <sz val="9"/>
      <name val="Times New Roman"/>
      <family val="1"/>
    </font>
    <font>
      <u/>
      <sz val="10"/>
      <name val="Times New Roman"/>
      <family val="1"/>
    </font>
    <font>
      <sz val="10"/>
      <color theme="0"/>
      <name val="Times New Roman"/>
      <family val="1"/>
    </font>
    <font>
      <sz val="10"/>
      <color rgb="FF333333"/>
      <name val="Open Sans"/>
      <family val="2"/>
    </font>
    <font>
      <b/>
      <sz val="11"/>
      <color rgb="FFFA7D00"/>
      <name val="Calibri"/>
      <family val="2"/>
      <scheme val="minor"/>
    </font>
    <font>
      <sz val="11"/>
      <name val="Calibri"/>
      <family val="2"/>
      <scheme val="minor"/>
    </font>
    <font>
      <sz val="11"/>
      <color rgb="FF000000"/>
      <name val="Calibri"/>
      <family val="2"/>
      <scheme val="minor"/>
    </font>
    <font>
      <sz val="10"/>
      <name val="Calibri"/>
      <family val="2"/>
      <scheme val="minor"/>
    </font>
    <font>
      <b/>
      <sz val="11"/>
      <color rgb="FF000000"/>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b/>
      <sz val="14"/>
      <name val="Calibri"/>
      <family val="2"/>
      <scheme val="minor"/>
    </font>
    <font>
      <sz val="12"/>
      <name val="Calibri"/>
      <family val="2"/>
      <scheme val="minor"/>
    </font>
    <font>
      <b/>
      <sz val="12"/>
      <name val="Calibri"/>
      <family val="2"/>
      <scheme val="minor"/>
    </font>
    <font>
      <u/>
      <sz val="11"/>
      <color indexed="12"/>
      <name val="Calibri"/>
      <family val="2"/>
      <scheme val="minor"/>
    </font>
    <font>
      <u/>
      <sz val="12"/>
      <color indexed="12"/>
      <name val="Calibri"/>
      <family val="2"/>
      <scheme val="minor"/>
    </font>
    <font>
      <u/>
      <sz val="12"/>
      <color indexed="12"/>
      <name val="Times New Roman"/>
      <family val="1"/>
    </font>
  </fonts>
  <fills count="6">
    <fill>
      <patternFill patternType="none"/>
    </fill>
    <fill>
      <patternFill patternType="gray125"/>
    </fill>
    <fill>
      <patternFill patternType="solid">
        <fgColor indexed="42"/>
        <bgColor indexed="29"/>
      </patternFill>
    </fill>
    <fill>
      <patternFill patternType="solid">
        <fgColor indexed="9"/>
        <bgColor indexed="64"/>
      </patternFill>
    </fill>
    <fill>
      <patternFill patternType="solid">
        <fgColor rgb="FFF2F2F2"/>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right/>
      <top style="thin">
        <color indexed="64"/>
      </top>
      <bottom/>
      <diagonal/>
    </border>
    <border>
      <left/>
      <right/>
      <top/>
      <bottom style="double">
        <color indexed="1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17">
    <xf numFmtId="0" fontId="0" fillId="0" borderId="0"/>
    <xf numFmtId="49" fontId="2" fillId="0" borderId="0" applyFill="0" applyBorder="0" applyAlignment="0" applyProtection="0"/>
    <xf numFmtId="0" fontId="12" fillId="0" borderId="1" applyBorder="0">
      <alignment horizontal="center" vertical="center" wrapText="1"/>
    </xf>
    <xf numFmtId="0" fontId="3" fillId="2" borderId="0" applyNumberFormat="0" applyBorder="0" applyAlignment="0" applyProtection="0">
      <alignment horizontal="center"/>
      <protection hidden="1"/>
    </xf>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0" fontId="12" fillId="0" borderId="1" applyBorder="0">
      <alignment horizontal="center" vertical="center" wrapText="1"/>
    </xf>
    <xf numFmtId="0" fontId="11" fillId="0" borderId="0"/>
    <xf numFmtId="0" fontId="4" fillId="0" borderId="0"/>
    <xf numFmtId="0" fontId="4" fillId="0" borderId="0"/>
    <xf numFmtId="9" fontId="1" fillId="0" borderId="0" applyFont="0" applyFill="0" applyBorder="0" applyAlignment="0" applyProtection="0"/>
    <xf numFmtId="166" fontId="4" fillId="0" borderId="0">
      <alignment horizontal="center"/>
    </xf>
    <xf numFmtId="169" fontId="5" fillId="3" borderId="0" applyFill="0" applyBorder="0" applyProtection="0">
      <alignment horizontal="center"/>
      <protection hidden="1"/>
    </xf>
    <xf numFmtId="0" fontId="9" fillId="0" borderId="0">
      <alignment horizontal="center"/>
    </xf>
    <xf numFmtId="0" fontId="17" fillId="4" borderId="24" applyNumberFormat="0" applyAlignment="0" applyProtection="0"/>
    <xf numFmtId="43" fontId="4" fillId="0" borderId="0" applyFont="0" applyFill="0" applyBorder="0" applyAlignment="0" applyProtection="0"/>
    <xf numFmtId="44" fontId="4" fillId="0" borderId="0" applyFont="0" applyFill="0" applyBorder="0" applyAlignment="0" applyProtection="0"/>
  </cellStyleXfs>
  <cellXfs count="190">
    <xf numFmtId="0" fontId="0" fillId="0" borderId="0" xfId="0"/>
    <xf numFmtId="164" fontId="6" fillId="0" borderId="0" xfId="0" applyNumberFormat="1" applyFont="1" applyAlignment="1">
      <alignment horizontal="left"/>
    </xf>
    <xf numFmtId="0" fontId="6" fillId="0" borderId="0" xfId="0" applyFont="1"/>
    <xf numFmtId="0" fontId="4" fillId="0" borderId="0" xfId="0" applyFont="1"/>
    <xf numFmtId="14" fontId="4" fillId="0" borderId="0" xfId="0" applyNumberFormat="1" applyFont="1"/>
    <xf numFmtId="0" fontId="6" fillId="0" borderId="3" xfId="0" applyFont="1" applyBorder="1" applyAlignment="1">
      <alignment horizontal="center"/>
    </xf>
    <xf numFmtId="0" fontId="6" fillId="0" borderId="2" xfId="0" applyFont="1" applyBorder="1" applyAlignment="1">
      <alignment horizontal="center"/>
    </xf>
    <xf numFmtId="49" fontId="6" fillId="0" borderId="3" xfId="0" applyNumberFormat="1" applyFont="1" applyBorder="1" applyAlignment="1">
      <alignment horizontal="center"/>
    </xf>
    <xf numFmtId="37" fontId="4" fillId="0" borderId="0" xfId="0" applyNumberFormat="1" applyFont="1"/>
    <xf numFmtId="0" fontId="7" fillId="0" borderId="0" xfId="0" applyFont="1"/>
    <xf numFmtId="37" fontId="5" fillId="0" borderId="0" xfId="0" applyNumberFormat="1" applyFont="1"/>
    <xf numFmtId="0" fontId="4" fillId="0" borderId="0" xfId="0" applyFont="1" applyProtection="1">
      <protection locked="0"/>
    </xf>
    <xf numFmtId="0" fontId="7" fillId="0" borderId="6" xfId="0" applyFont="1" applyBorder="1"/>
    <xf numFmtId="0" fontId="6" fillId="0" borderId="6" xfId="0" applyFont="1" applyBorder="1"/>
    <xf numFmtId="168" fontId="6" fillId="0" borderId="6" xfId="0" applyNumberFormat="1" applyFont="1" applyBorder="1" applyAlignment="1">
      <alignment horizontal="center"/>
    </xf>
    <xf numFmtId="37" fontId="6" fillId="0" borderId="6" xfId="0" applyNumberFormat="1" applyFont="1" applyBorder="1" applyAlignment="1">
      <alignment horizontal="center"/>
    </xf>
    <xf numFmtId="165" fontId="8" fillId="0" borderId="0" xfId="0" applyNumberFormat="1" applyFont="1"/>
    <xf numFmtId="167" fontId="4" fillId="0" borderId="0" xfId="0" applyNumberFormat="1" applyFont="1" applyProtection="1">
      <protection locked="0"/>
    </xf>
    <xf numFmtId="49" fontId="0" fillId="0" borderId="0" xfId="0" applyNumberFormat="1"/>
    <xf numFmtId="0" fontId="0" fillId="0" borderId="0" xfId="0" quotePrefix="1"/>
    <xf numFmtId="0" fontId="6" fillId="0" borderId="4" xfId="0" applyFont="1" applyBorder="1" applyAlignment="1">
      <alignment horizontal="center"/>
    </xf>
    <xf numFmtId="1" fontId="4" fillId="0" borderId="0" xfId="0" applyNumberFormat="1" applyFont="1" applyProtection="1">
      <protection locked="0"/>
    </xf>
    <xf numFmtId="0" fontId="0" fillId="0" borderId="0" xfId="0" applyProtection="1">
      <protection locked="0"/>
    </xf>
    <xf numFmtId="0" fontId="4" fillId="0" borderId="7" xfId="0" applyFont="1" applyBorder="1" applyProtection="1">
      <protection locked="0"/>
    </xf>
    <xf numFmtId="1" fontId="4" fillId="0" borderId="7" xfId="0" applyNumberFormat="1" applyFont="1" applyBorder="1" applyProtection="1">
      <protection locked="0"/>
    </xf>
    <xf numFmtId="0" fontId="4" fillId="0" borderId="0" xfId="0" applyFont="1" applyAlignment="1" applyProtection="1">
      <alignment horizontal="right"/>
      <protection locked="0"/>
    </xf>
    <xf numFmtId="0" fontId="4" fillId="0" borderId="0" xfId="0" applyFont="1" applyAlignment="1">
      <alignment horizontal="right"/>
    </xf>
    <xf numFmtId="1" fontId="4" fillId="0" borderId="0" xfId="0" applyNumberFormat="1" applyFont="1" applyAlignment="1" applyProtection="1">
      <alignment horizontal="right"/>
      <protection locked="0"/>
    </xf>
    <xf numFmtId="14" fontId="4" fillId="0" borderId="7" xfId="0" applyNumberFormat="1" applyFont="1" applyBorder="1"/>
    <xf numFmtId="170" fontId="4" fillId="0" borderId="0" xfId="0" applyNumberFormat="1" applyFont="1" applyProtection="1">
      <protection locked="0"/>
    </xf>
    <xf numFmtId="171" fontId="4" fillId="0" borderId="0" xfId="0" applyNumberFormat="1" applyFont="1" applyProtection="1">
      <protection locked="0"/>
    </xf>
    <xf numFmtId="0" fontId="4" fillId="0" borderId="7" xfId="0" applyFont="1" applyBorder="1"/>
    <xf numFmtId="0" fontId="4" fillId="0" borderId="1" xfId="0" applyFont="1" applyBorder="1"/>
    <xf numFmtId="49" fontId="4" fillId="0" borderId="1" xfId="0" applyNumberFormat="1" applyFont="1" applyBorder="1" applyAlignment="1">
      <alignment horizontal="left"/>
    </xf>
    <xf numFmtId="49" fontId="4" fillId="0" borderId="8" xfId="0" applyNumberFormat="1" applyFont="1" applyBorder="1" applyAlignment="1">
      <alignment horizontal="left"/>
    </xf>
    <xf numFmtId="49" fontId="4" fillId="0" borderId="9" xfId="0" applyNumberFormat="1" applyFont="1" applyBorder="1" applyAlignment="1">
      <alignment horizontal="left"/>
    </xf>
    <xf numFmtId="49" fontId="4" fillId="0" borderId="10" xfId="0" applyNumberFormat="1" applyFont="1" applyBorder="1" applyAlignment="1">
      <alignment horizontal="left"/>
    </xf>
    <xf numFmtId="49" fontId="4" fillId="0" borderId="5" xfId="0" applyNumberFormat="1" applyFont="1" applyBorder="1" applyAlignment="1">
      <alignment horizontal="left"/>
    </xf>
    <xf numFmtId="49" fontId="4" fillId="0" borderId="11" xfId="0" applyNumberFormat="1" applyFont="1" applyBorder="1" applyAlignment="1">
      <alignment horizontal="left"/>
    </xf>
    <xf numFmtId="14" fontId="0" fillId="0" borderId="0" xfId="0" applyNumberFormat="1" applyProtection="1">
      <protection locked="0"/>
    </xf>
    <xf numFmtId="0" fontId="13" fillId="0" borderId="12" xfId="7" applyFont="1" applyBorder="1" applyAlignment="1" applyProtection="1">
      <alignment horizontal="right"/>
      <protection locked="0"/>
    </xf>
    <xf numFmtId="0" fontId="13" fillId="0" borderId="12" xfId="7" applyFont="1" applyBorder="1" applyAlignment="1">
      <alignment horizontal="center"/>
    </xf>
    <xf numFmtId="0" fontId="11" fillId="0" borderId="0" xfId="7" applyAlignment="1">
      <alignment horizontal="center"/>
    </xf>
    <xf numFmtId="14" fontId="4" fillId="0" borderId="7" xfId="0" applyNumberFormat="1" applyFont="1" applyBorder="1" applyProtection="1">
      <protection locked="0"/>
    </xf>
    <xf numFmtId="0" fontId="4" fillId="0" borderId="0" xfId="0" quotePrefix="1" applyFont="1" applyProtection="1">
      <protection locked="0"/>
    </xf>
    <xf numFmtId="0" fontId="13" fillId="0" borderId="12" xfId="7" applyFont="1" applyBorder="1" applyAlignment="1">
      <alignment horizontal="left"/>
    </xf>
    <xf numFmtId="0" fontId="4" fillId="0" borderId="0" xfId="0" applyFont="1" applyAlignment="1">
      <alignment horizontal="left"/>
    </xf>
    <xf numFmtId="1" fontId="4" fillId="0" borderId="0" xfId="4" applyNumberFormat="1" applyFont="1" applyAlignment="1" applyProtection="1">
      <alignment horizontal="left"/>
    </xf>
    <xf numFmtId="172" fontId="4" fillId="0" borderId="0" xfId="0" applyNumberFormat="1" applyFont="1" applyAlignment="1">
      <alignment horizontal="left"/>
    </xf>
    <xf numFmtId="0" fontId="4" fillId="0" borderId="0" xfId="9" applyAlignment="1">
      <alignment horizontal="left"/>
    </xf>
    <xf numFmtId="0" fontId="4" fillId="0" borderId="0" xfId="0" applyFont="1" applyAlignment="1" applyProtection="1">
      <alignment horizontal="left"/>
      <protection locked="0"/>
    </xf>
    <xf numFmtId="0" fontId="4" fillId="0" borderId="0" xfId="8" applyAlignment="1">
      <alignment horizontal="right"/>
    </xf>
    <xf numFmtId="0" fontId="4" fillId="0" borderId="0" xfId="8" quotePrefix="1" applyAlignment="1">
      <alignment horizontal="left"/>
    </xf>
    <xf numFmtId="0" fontId="4" fillId="0" borderId="0" xfId="8" applyAlignment="1">
      <alignment horizontal="left"/>
    </xf>
    <xf numFmtId="168" fontId="6" fillId="0" borderId="0" xfId="0" applyNumberFormat="1" applyFont="1" applyAlignment="1" applyProtection="1">
      <alignment horizontal="center"/>
      <protection hidden="1"/>
    </xf>
    <xf numFmtId="0" fontId="4" fillId="0" borderId="10" xfId="0" applyFont="1" applyBorder="1" applyProtection="1">
      <protection locked="0"/>
    </xf>
    <xf numFmtId="0" fontId="4" fillId="0" borderId="5" xfId="0" applyFont="1" applyBorder="1" applyProtection="1">
      <protection locked="0"/>
    </xf>
    <xf numFmtId="0" fontId="4" fillId="0" borderId="5" xfId="0" applyFont="1" applyBorder="1"/>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2" xfId="0" applyFont="1" applyBorder="1" applyProtection="1">
      <protection locked="0"/>
    </xf>
    <xf numFmtId="0" fontId="4" fillId="0" borderId="12" xfId="0" applyFont="1" applyBorder="1"/>
    <xf numFmtId="0" fontId="4" fillId="0" borderId="18" xfId="0" applyFont="1" applyBorder="1"/>
    <xf numFmtId="0" fontId="4" fillId="0" borderId="11" xfId="0" applyFont="1" applyBorder="1"/>
    <xf numFmtId="0" fontId="4" fillId="0" borderId="19" xfId="0" applyFont="1" applyBorder="1"/>
    <xf numFmtId="1" fontId="4" fillId="0" borderId="0" xfId="0" applyNumberFormat="1" applyFont="1"/>
    <xf numFmtId="0" fontId="14" fillId="0" borderId="0" xfId="0" applyFont="1" applyAlignment="1" applyProtection="1">
      <alignment horizontal="center"/>
      <protection locked="0"/>
    </xf>
    <xf numFmtId="0" fontId="0" fillId="0" borderId="0" xfId="0" applyAlignment="1" applyProtection="1">
      <alignment horizontal="right"/>
      <protection locked="0"/>
    </xf>
    <xf numFmtId="0" fontId="15" fillId="0" borderId="0" xfId="0" applyFont="1" applyProtection="1">
      <protection hidden="1"/>
    </xf>
    <xf numFmtId="0" fontId="0" fillId="0" borderId="0" xfId="0" applyAlignment="1">
      <alignment horizontal="right"/>
    </xf>
    <xf numFmtId="0" fontId="0" fillId="0" borderId="0" xfId="0" quotePrefix="1" applyAlignment="1">
      <alignment horizontal="right"/>
    </xf>
    <xf numFmtId="0" fontId="4" fillId="0" borderId="7" xfId="0" applyFont="1" applyBorder="1" applyAlignment="1" applyProtection="1">
      <alignment horizontal="center"/>
      <protection locked="0"/>
    </xf>
    <xf numFmtId="14" fontId="0" fillId="0" borderId="0" xfId="0" applyNumberFormat="1"/>
    <xf numFmtId="2" fontId="0" fillId="0" borderId="7" xfId="0" applyNumberFormat="1" applyBorder="1" applyAlignment="1" applyProtection="1">
      <alignment horizontal="center"/>
      <protection locked="0"/>
    </xf>
    <xf numFmtId="0" fontId="0" fillId="0" borderId="0" xfId="0" applyAlignment="1" applyProtection="1">
      <alignment horizontal="left"/>
      <protection locked="0"/>
    </xf>
    <xf numFmtId="0" fontId="4" fillId="0" borderId="8" xfId="0" applyFont="1" applyBorder="1" applyProtection="1">
      <protection locked="0"/>
    </xf>
    <xf numFmtId="0" fontId="4" fillId="0" borderId="9" xfId="0" applyFont="1" applyBorder="1" applyProtection="1">
      <protection locked="0"/>
    </xf>
    <xf numFmtId="0" fontId="0" fillId="0" borderId="12" xfId="0" applyBorder="1"/>
    <xf numFmtId="0" fontId="0" fillId="0" borderId="1" xfId="0" applyBorder="1" applyAlignment="1">
      <alignment horizontal="left"/>
    </xf>
    <xf numFmtId="0" fontId="4" fillId="0" borderId="0" xfId="0" applyFont="1" applyAlignment="1" applyProtection="1">
      <alignment horizontal="right" vertical="center"/>
      <protection locked="0"/>
    </xf>
    <xf numFmtId="174" fontId="4" fillId="0" borderId="0" xfId="0" applyNumberFormat="1" applyFont="1" applyAlignment="1">
      <alignment horizontal="left"/>
    </xf>
    <xf numFmtId="175" fontId="4" fillId="0" borderId="0" xfId="0" applyNumberFormat="1" applyFont="1" applyAlignment="1">
      <alignment horizontal="left"/>
    </xf>
    <xf numFmtId="14" fontId="4" fillId="0" borderId="0" xfId="0" applyNumberFormat="1" applyFont="1" applyProtection="1">
      <protection locked="0"/>
    </xf>
    <xf numFmtId="0" fontId="16" fillId="0" borderId="0" xfId="0" applyFont="1" applyAlignment="1">
      <alignment horizontal="left" vertical="center" wrapText="1" indent="1"/>
    </xf>
    <xf numFmtId="49" fontId="1" fillId="0" borderId="7" xfId="0" applyNumberFormat="1" applyFont="1" applyBorder="1" applyProtection="1">
      <protection locked="0"/>
    </xf>
    <xf numFmtId="0" fontId="4" fillId="0" borderId="0" xfId="7" applyFont="1" applyAlignment="1" applyProtection="1">
      <alignment horizontal="right"/>
      <protection locked="0"/>
    </xf>
    <xf numFmtId="44" fontId="17" fillId="0" borderId="0" xfId="14" applyNumberFormat="1" applyFill="1" applyBorder="1" applyProtection="1"/>
    <xf numFmtId="173" fontId="20" fillId="5" borderId="29" xfId="15" applyNumberFormat="1" applyFont="1" applyFill="1" applyBorder="1" applyAlignment="1" applyProtection="1">
      <alignment horizontal="center"/>
      <protection locked="0"/>
    </xf>
    <xf numFmtId="173" fontId="20" fillId="0" borderId="30" xfId="15" applyNumberFormat="1" applyFont="1" applyFill="1" applyBorder="1" applyAlignment="1" applyProtection="1">
      <alignment horizontal="center"/>
      <protection locked="0"/>
    </xf>
    <xf numFmtId="173" fontId="20" fillId="5" borderId="30" xfId="15" applyNumberFormat="1" applyFont="1" applyFill="1" applyBorder="1" applyAlignment="1" applyProtection="1">
      <alignment horizontal="center"/>
      <protection locked="0"/>
    </xf>
    <xf numFmtId="0" fontId="23" fillId="5" borderId="29" xfId="0" applyFont="1" applyFill="1" applyBorder="1" applyAlignment="1" applyProtection="1">
      <alignment horizontal="center"/>
      <protection locked="0"/>
    </xf>
    <xf numFmtId="0" fontId="20" fillId="0" borderId="30" xfId="0" applyFont="1" applyBorder="1" applyAlignment="1" applyProtection="1">
      <alignment horizontal="center"/>
      <protection locked="0"/>
    </xf>
    <xf numFmtId="0" fontId="20" fillId="5" borderId="30" xfId="0" applyFont="1" applyFill="1" applyBorder="1" applyAlignment="1" applyProtection="1">
      <alignment horizontal="center"/>
      <protection locked="0"/>
    </xf>
    <xf numFmtId="0" fontId="20" fillId="0" borderId="31" xfId="0" applyFont="1" applyBorder="1" applyAlignment="1" applyProtection="1">
      <alignment horizontal="center"/>
      <protection locked="0"/>
    </xf>
    <xf numFmtId="176" fontId="24" fillId="0" borderId="13" xfId="14" applyNumberFormat="1" applyFont="1" applyFill="1" applyBorder="1" applyProtection="1"/>
    <xf numFmtId="0" fontId="22" fillId="0" borderId="30" xfId="0" applyFont="1" applyBorder="1" applyAlignment="1" applyProtection="1">
      <alignment vertical="center"/>
      <protection locked="0"/>
    </xf>
    <xf numFmtId="0" fontId="22" fillId="5" borderId="30" xfId="0" applyFont="1" applyFill="1" applyBorder="1" applyAlignment="1" applyProtection="1">
      <alignment vertical="center"/>
      <protection locked="0"/>
    </xf>
    <xf numFmtId="0" fontId="22" fillId="0" borderId="31" xfId="0" applyFont="1" applyBorder="1" applyAlignment="1" applyProtection="1">
      <alignment vertical="center"/>
      <protection locked="0"/>
    </xf>
    <xf numFmtId="43" fontId="20" fillId="5" borderId="29" xfId="4" applyFont="1" applyFill="1" applyBorder="1" applyAlignment="1" applyProtection="1">
      <alignment horizontal="center"/>
      <protection locked="0"/>
    </xf>
    <xf numFmtId="43" fontId="20" fillId="0" borderId="30" xfId="4" applyFont="1" applyFill="1" applyBorder="1" applyAlignment="1" applyProtection="1">
      <alignment horizontal="center" vertical="center"/>
      <protection locked="0"/>
    </xf>
    <xf numFmtId="43" fontId="20" fillId="5" borderId="30" xfId="4" applyFont="1" applyFill="1" applyBorder="1" applyAlignment="1" applyProtection="1">
      <alignment horizontal="center" vertical="center"/>
      <protection locked="0"/>
    </xf>
    <xf numFmtId="0" fontId="20" fillId="5" borderId="31" xfId="0" applyFont="1" applyFill="1" applyBorder="1" applyAlignment="1" applyProtection="1">
      <alignment horizontal="center"/>
      <protection locked="0"/>
    </xf>
    <xf numFmtId="173" fontId="20" fillId="5" borderId="31" xfId="15" applyNumberFormat="1" applyFont="1" applyFill="1" applyBorder="1" applyAlignment="1" applyProtection="1">
      <alignment horizontal="center"/>
      <protection locked="0"/>
    </xf>
    <xf numFmtId="0" fontId="20" fillId="0" borderId="0" xfId="0" applyFont="1"/>
    <xf numFmtId="0" fontId="27" fillId="0" borderId="0" xfId="0" applyFont="1" applyAlignment="1">
      <alignment wrapText="1"/>
    </xf>
    <xf numFmtId="0" fontId="27" fillId="0" borderId="0" xfId="0" applyFont="1"/>
    <xf numFmtId="0" fontId="29" fillId="0" borderId="0" xfId="5" applyFont="1" applyAlignment="1" applyProtection="1"/>
    <xf numFmtId="0" fontId="28" fillId="0" borderId="0" xfId="0" applyFont="1" applyAlignment="1">
      <alignment horizontal="left" vertical="center"/>
    </xf>
    <xf numFmtId="0" fontId="28" fillId="0" borderId="0" xfId="0" applyFont="1"/>
    <xf numFmtId="0" fontId="28" fillId="0" borderId="0" xfId="0" applyFont="1" applyAlignment="1">
      <alignment vertical="center"/>
    </xf>
    <xf numFmtId="0" fontId="30" fillId="0" borderId="0" xfId="5" applyFont="1" applyAlignment="1" applyProtection="1"/>
    <xf numFmtId="0" fontId="31" fillId="0" borderId="0" xfId="5" applyFont="1" applyAlignment="1" applyProtection="1"/>
    <xf numFmtId="0" fontId="28" fillId="0" borderId="0" xfId="0" applyFont="1" applyAlignment="1">
      <alignment horizontal="left" vertical="top"/>
    </xf>
    <xf numFmtId="0" fontId="24" fillId="0" borderId="15" xfId="0" applyFont="1" applyBorder="1" applyAlignment="1">
      <alignment horizontal="center" vertical="center"/>
    </xf>
    <xf numFmtId="0" fontId="24" fillId="0" borderId="13" xfId="0" applyFont="1" applyBorder="1" applyAlignment="1">
      <alignment horizontal="center" vertical="center"/>
    </xf>
    <xf numFmtId="44" fontId="18" fillId="0" borderId="13" xfId="16" applyFont="1" applyBorder="1" applyAlignment="1" applyProtection="1">
      <alignment horizontal="center" vertical="center"/>
    </xf>
    <xf numFmtId="176" fontId="18" fillId="0" borderId="13" xfId="0" applyNumberFormat="1" applyFont="1" applyBorder="1" applyAlignment="1">
      <alignment horizontal="center" vertical="center"/>
    </xf>
    <xf numFmtId="177" fontId="18" fillId="0" borderId="13" xfId="10" applyNumberFormat="1" applyFont="1" applyBorder="1" applyAlignment="1" applyProtection="1">
      <alignment horizontal="center" vertical="center"/>
    </xf>
    <xf numFmtId="0" fontId="18" fillId="0" borderId="0" xfId="0" applyFont="1" applyAlignment="1">
      <alignment horizontal="center" vertical="center"/>
    </xf>
    <xf numFmtId="177" fontId="18" fillId="0" borderId="13" xfId="0" applyNumberFormat="1" applyFont="1" applyBorder="1" applyAlignment="1">
      <alignment horizontal="center" vertical="center"/>
    </xf>
    <xf numFmtId="44" fontId="18" fillId="0" borderId="13" xfId="0" applyNumberFormat="1" applyFont="1" applyBorder="1" applyAlignment="1">
      <alignment horizontal="center" vertical="center"/>
    </xf>
    <xf numFmtId="0" fontId="18" fillId="0" borderId="0" xfId="0" applyFont="1" applyAlignment="1">
      <alignment wrapText="1"/>
    </xf>
    <xf numFmtId="0" fontId="18" fillId="0" borderId="0" xfId="0" applyFont="1"/>
    <xf numFmtId="0" fontId="18" fillId="0" borderId="0" xfId="0" applyFont="1" applyAlignment="1">
      <alignment horizontal="center" vertical="center" wrapText="1"/>
    </xf>
    <xf numFmtId="0" fontId="0" fillId="0" borderId="0" xfId="0" applyAlignment="1">
      <alignment vertical="center"/>
    </xf>
    <xf numFmtId="0" fontId="18" fillId="0" borderId="0" xfId="0" applyFont="1" applyAlignment="1">
      <alignment vertical="center"/>
    </xf>
    <xf numFmtId="0" fontId="20" fillId="0" borderId="0" xfId="0" applyFont="1" applyAlignment="1">
      <alignment vertical="center"/>
    </xf>
    <xf numFmtId="0" fontId="25" fillId="5" borderId="34" xfId="0" applyFont="1" applyFill="1" applyBorder="1"/>
    <xf numFmtId="0" fontId="23" fillId="5" borderId="27" xfId="0" applyFont="1" applyFill="1" applyBorder="1" applyAlignment="1">
      <alignment horizontal="center"/>
    </xf>
    <xf numFmtId="0" fontId="0" fillId="5" borderId="0" xfId="0" applyFill="1"/>
    <xf numFmtId="0" fontId="20" fillId="5" borderId="0" xfId="0" applyFont="1" applyFill="1" applyAlignment="1">
      <alignment horizontal="center"/>
    </xf>
    <xf numFmtId="0" fontId="23" fillId="5" borderId="29" xfId="0" applyFont="1" applyFill="1" applyBorder="1" applyAlignment="1">
      <alignment horizontal="center"/>
    </xf>
    <xf numFmtId="0" fontId="20" fillId="5" borderId="12" xfId="0" applyFont="1" applyFill="1" applyBorder="1" applyAlignment="1">
      <alignment horizontal="center"/>
    </xf>
    <xf numFmtId="0" fontId="23" fillId="5" borderId="29" xfId="0" applyFont="1" applyFill="1" applyBorder="1" applyAlignment="1">
      <alignment horizontal="center" vertical="center"/>
    </xf>
    <xf numFmtId="0" fontId="22" fillId="0" borderId="35" xfId="0" applyFont="1" applyBorder="1"/>
    <xf numFmtId="0" fontId="20" fillId="0" borderId="28" xfId="0" applyFont="1" applyBorder="1" applyAlignment="1">
      <alignment horizontal="center"/>
    </xf>
    <xf numFmtId="173" fontId="20" fillId="0" borderId="30" xfId="15" applyNumberFormat="1" applyFont="1" applyFill="1" applyBorder="1" applyAlignment="1" applyProtection="1">
      <alignment horizontal="center"/>
    </xf>
    <xf numFmtId="0" fontId="20" fillId="0" borderId="0" xfId="0" applyFont="1" applyAlignment="1">
      <alignment horizontal="center"/>
    </xf>
    <xf numFmtId="0" fontId="20" fillId="0" borderId="30" xfId="0" applyFont="1" applyBorder="1" applyAlignment="1">
      <alignment horizontal="center"/>
    </xf>
    <xf numFmtId="0" fontId="20" fillId="0" borderId="8" xfId="0" applyFont="1" applyBorder="1" applyAlignment="1">
      <alignment horizontal="center"/>
    </xf>
    <xf numFmtId="43" fontId="20" fillId="0" borderId="30" xfId="4" applyFont="1" applyBorder="1" applyAlignment="1" applyProtection="1">
      <alignment horizontal="center" vertical="center"/>
    </xf>
    <xf numFmtId="0" fontId="22" fillId="5" borderId="35" xfId="0" applyFont="1" applyFill="1" applyBorder="1"/>
    <xf numFmtId="0" fontId="20" fillId="5" borderId="28" xfId="0" applyFont="1" applyFill="1" applyBorder="1" applyAlignment="1">
      <alignment horizontal="center"/>
    </xf>
    <xf numFmtId="173" fontId="20" fillId="5" borderId="30" xfId="15" applyNumberFormat="1" applyFont="1" applyFill="1" applyBorder="1" applyAlignment="1" applyProtection="1">
      <alignment horizontal="center"/>
    </xf>
    <xf numFmtId="0" fontId="20" fillId="5" borderId="30" xfId="0" applyFont="1" applyFill="1" applyBorder="1" applyAlignment="1">
      <alignment horizontal="center"/>
    </xf>
    <xf numFmtId="0" fontId="20" fillId="5" borderId="8" xfId="0" applyFont="1" applyFill="1" applyBorder="1" applyAlignment="1">
      <alignment horizontal="center"/>
    </xf>
    <xf numFmtId="43" fontId="20" fillId="5" borderId="30" xfId="4" applyFont="1" applyFill="1" applyBorder="1" applyAlignment="1" applyProtection="1">
      <alignment horizontal="center" vertical="center"/>
    </xf>
    <xf numFmtId="0" fontId="22" fillId="5" borderId="37" xfId="0" applyFont="1" applyFill="1" applyBorder="1"/>
    <xf numFmtId="0" fontId="20" fillId="5" borderId="36" xfId="0" applyFont="1" applyFill="1" applyBorder="1" applyAlignment="1">
      <alignment horizontal="center"/>
    </xf>
    <xf numFmtId="0" fontId="20" fillId="5" borderId="31" xfId="0" applyFont="1" applyFill="1" applyBorder="1" applyAlignment="1">
      <alignment horizontal="center"/>
    </xf>
    <xf numFmtId="0" fontId="20" fillId="5" borderId="5" xfId="0" applyFont="1" applyFill="1" applyBorder="1" applyAlignment="1">
      <alignment horizontal="center"/>
    </xf>
    <xf numFmtId="0" fontId="22" fillId="0" borderId="0" xfId="0" applyFont="1"/>
    <xf numFmtId="0" fontId="0" fillId="0" borderId="33" xfId="0" applyBorder="1"/>
    <xf numFmtId="173" fontId="20" fillId="5" borderId="32" xfId="15" applyNumberFormat="1" applyFont="1" applyFill="1" applyBorder="1" applyAlignment="1" applyProtection="1">
      <alignment horizontal="center" vertical="center"/>
    </xf>
    <xf numFmtId="43" fontId="0" fillId="5" borderId="20" xfId="4" applyFont="1" applyFill="1" applyBorder="1" applyProtection="1"/>
    <xf numFmtId="44" fontId="5" fillId="0" borderId="13" xfId="16" applyFont="1" applyBorder="1" applyAlignment="1" applyProtection="1">
      <alignment horizontal="center" vertical="center"/>
    </xf>
    <xf numFmtId="0" fontId="18" fillId="0" borderId="13" xfId="0" applyFont="1" applyBorder="1" applyAlignment="1">
      <alignment horizontal="center" vertical="center"/>
    </xf>
    <xf numFmtId="43" fontId="0" fillId="5" borderId="0" xfId="4" applyFont="1" applyFill="1" applyProtection="1"/>
    <xf numFmtId="0" fontId="20" fillId="5" borderId="0" xfId="0" applyFont="1" applyFill="1" applyAlignment="1">
      <alignment horizontal="center" vertical="center"/>
    </xf>
    <xf numFmtId="0" fontId="20" fillId="5" borderId="32" xfId="0" applyFont="1" applyFill="1" applyBorder="1" applyAlignment="1">
      <alignment horizontal="center" vertical="center"/>
    </xf>
    <xf numFmtId="43" fontId="0" fillId="0" borderId="0" xfId="4" applyFont="1" applyProtection="1"/>
    <xf numFmtId="0" fontId="20" fillId="0" borderId="0" xfId="0" applyFont="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2" fillId="5" borderId="29" xfId="0" applyFont="1" applyFill="1" applyBorder="1" applyProtection="1">
      <protection locked="0"/>
    </xf>
    <xf numFmtId="0" fontId="24" fillId="0" borderId="15" xfId="0" applyFont="1" applyBorder="1" applyAlignment="1" applyProtection="1">
      <alignment horizontal="center" vertical="center"/>
      <protection locked="0"/>
    </xf>
    <xf numFmtId="43" fontId="18" fillId="0" borderId="13" xfId="4"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6" fillId="0" borderId="38" xfId="0" applyFont="1" applyBorder="1" applyAlignment="1">
      <alignment horizontal="center"/>
    </xf>
    <xf numFmtId="0" fontId="28" fillId="0" borderId="0" xfId="0" applyFont="1" applyAlignment="1">
      <alignment horizontal="left" vertical="top" wrapText="1"/>
    </xf>
    <xf numFmtId="0" fontId="18" fillId="0" borderId="21"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4" xfId="0" applyFont="1" applyBorder="1" applyAlignment="1">
      <alignment horizontal="center" vertical="center"/>
    </xf>
    <xf numFmtId="0" fontId="24" fillId="0" borderId="33" xfId="0" applyFont="1" applyBorder="1" applyAlignment="1">
      <alignment horizontal="center" vertical="center"/>
    </xf>
    <xf numFmtId="0" fontId="24" fillId="0" borderId="15" xfId="0" applyFont="1" applyBorder="1" applyAlignment="1">
      <alignment horizontal="center" vertical="center"/>
    </xf>
    <xf numFmtId="0" fontId="22" fillId="5" borderId="14" xfId="0" applyFont="1" applyFill="1" applyBorder="1" applyAlignment="1">
      <alignment horizontal="center" vertical="center"/>
    </xf>
    <xf numFmtId="0" fontId="22" fillId="5" borderId="15" xfId="0" applyFont="1" applyFill="1" applyBorder="1" applyAlignment="1">
      <alignment horizontal="center" vertical="center"/>
    </xf>
    <xf numFmtId="0" fontId="24" fillId="0" borderId="14" xfId="0"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19" fillId="0" borderId="25"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0"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15" xfId="0" applyFont="1" applyBorder="1" applyAlignment="1">
      <alignment horizontal="center" vertical="center" wrapText="1"/>
    </xf>
    <xf numFmtId="0" fontId="20" fillId="0" borderId="20" xfId="0" applyFont="1" applyBorder="1" applyAlignment="1">
      <alignment vertical="center"/>
    </xf>
  </cellXfs>
  <cellStyles count="17">
    <cellStyle name="APS" xfId="1" xr:uid="{00000000-0005-0000-0000-000000000000}"/>
    <cellStyle name="APSLabels" xfId="2" xr:uid="{00000000-0005-0000-0000-000002000000}"/>
    <cellStyle name="Calculation" xfId="14" builtinId="22"/>
    <cellStyle name="Color" xfId="3" xr:uid="{00000000-0005-0000-0000-000003000000}"/>
    <cellStyle name="Comma" xfId="4" builtinId="3"/>
    <cellStyle name="Comma 2" xfId="15" xr:uid="{2DDA04FA-E141-4604-8DC8-246F8E27BCD6}"/>
    <cellStyle name="Currency" xfId="16" builtinId="4"/>
    <cellStyle name="Hyperlink" xfId="5" builtinId="8"/>
    <cellStyle name="Labels" xfId="6" xr:uid="{00000000-0005-0000-0000-000006000000}"/>
    <cellStyle name="Normal" xfId="0" builtinId="0"/>
    <cellStyle name="Normal_ASP-Block Sample1" xfId="7" xr:uid="{00000000-0005-0000-0000-000009000000}"/>
    <cellStyle name="Normal_Audit Workbook" xfId="8" xr:uid="{00000000-0005-0000-0000-00000B000000}"/>
    <cellStyle name="Normal_WB ver 1 Keeping TP Info and Audit Info dialogs" xfId="9" xr:uid="{00000000-0005-0000-0000-00000C000000}"/>
    <cellStyle name="Percent" xfId="10" builtinId="5"/>
    <cellStyle name="Posting_Period" xfId="11" xr:uid="{00000000-0005-0000-0000-00000E000000}"/>
    <cellStyle name="Tax_Rate" xfId="12" xr:uid="{00000000-0005-0000-0000-00000F000000}"/>
    <cellStyle name="Transcript_Date" xfId="13" xr:uid="{00000000-0005-0000-0000-000010000000}"/>
  </cellStyles>
  <dxfs count="3">
    <dxf>
      <font>
        <b val="0"/>
        <i val="0"/>
        <strike val="0"/>
        <condense val="0"/>
        <extend val="0"/>
        <outline val="0"/>
        <shadow val="0"/>
        <u val="none"/>
        <vertAlign val="baseline"/>
        <sz val="10"/>
        <color rgb="FF333333"/>
        <name val="Open Sans"/>
        <family val="2"/>
        <scheme val="none"/>
      </font>
      <alignment horizontal="left" vertical="center" textRotation="0" wrapText="1" indent="1" justifyLastLine="0" shrinkToFit="0" readingOrder="0"/>
    </dxf>
    <dxf>
      <font>
        <b val="0"/>
        <i val="0"/>
        <strike val="0"/>
        <condense val="0"/>
        <extend val="0"/>
        <outline val="0"/>
        <shadow val="0"/>
        <u val="none"/>
        <vertAlign val="baseline"/>
        <sz val="10"/>
        <color rgb="FF333333"/>
        <name val="Open Sans"/>
        <family val="2"/>
        <scheme val="none"/>
      </font>
      <alignment horizontal="left" vertical="center" textRotation="0" wrapText="1" indent="1" justifyLastLine="0" shrinkToFit="0" readingOrder="0"/>
    </dxf>
    <dxf>
      <font>
        <b val="0"/>
        <i val="0"/>
        <strike val="0"/>
        <condense val="0"/>
        <extend val="0"/>
        <outline val="0"/>
        <shadow val="0"/>
        <u val="none"/>
        <vertAlign val="baseline"/>
        <sz val="10"/>
        <color rgb="FF333333"/>
        <name val="Open Sans"/>
        <family val="2"/>
        <scheme val="none"/>
      </font>
      <alignment horizontal="left" vertical="center" textRotation="0" wrapText="1" indent="1" justifyLastLine="0" shrinkToFit="0" readingOrder="0"/>
    </dxf>
  </dxfs>
  <tableStyles count="0" defaultTableStyle="TableStyleMedium9"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63C6D4-586F-4728-B2BC-05BA73455CBD}" name="Table1" displayName="Table1" ref="A1:A22" totalsRowShown="0" headerRowDxfId="2" dataDxfId="1">
  <autoFilter ref="A1:A22" xr:uid="{5363C6D4-586F-4728-B2BC-05BA73455CBD}"/>
  <tableColumns count="1">
    <tableColumn id="1" xr3:uid="{D9949A70-9EA3-47C8-B031-EB784A3A4335}" name="Apportionable Activities"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Users\chtax140\AppData\Local\Microsoft\Windows\INetCache\jspta140\AppData\Local\Microsoft\Windows\INetCache\jspta140\AppData\Local\Microsoft\Windows\INetCache\Content.Outlook\Content.Outlook\LEO2A9WH\For%20more%20information%20about%20these%20nexus%20criteras,%20see%20our%20website" TargetMode="External"/><Relationship Id="rId1" Type="http://schemas.openxmlformats.org/officeDocument/2006/relationships/hyperlink" Target="https://dor.wa.gov/education/industry-guides/apportionmen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xls1448">
    <tabColor indexed="10"/>
  </sheetPr>
  <dimension ref="A1:AS200"/>
  <sheetViews>
    <sheetView topLeftCell="IG171" zoomScaleNormal="100" workbookViewId="0">
      <selection activeCell="IV200" sqref="IV200"/>
    </sheetView>
  </sheetViews>
  <sheetFormatPr defaultColWidth="9.6640625" defaultRowHeight="12.75" x14ac:dyDescent="0.2"/>
  <cols>
    <col min="1" max="1" width="14.1640625" style="3" customWidth="1"/>
    <col min="2" max="2" width="9" style="3" customWidth="1"/>
    <col min="3" max="3" width="45" style="3" customWidth="1"/>
    <col min="4" max="8" width="8.6640625" style="8" customWidth="1"/>
    <col min="9" max="11" width="9.6640625" style="3"/>
    <col min="12" max="15" width="9.6640625" style="3" customWidth="1"/>
    <col min="16" max="16" width="13.5" style="3" customWidth="1"/>
    <col min="17" max="22" width="9.6640625" style="3" customWidth="1"/>
    <col min="23" max="23" width="25.33203125" style="3" customWidth="1"/>
    <col min="24" max="25" width="18.83203125" style="3" customWidth="1"/>
    <col min="26" max="26" width="20" style="3" customWidth="1"/>
    <col min="27" max="27" width="16.33203125" style="3" customWidth="1"/>
    <col min="28" max="40" width="9.6640625" style="3" customWidth="1"/>
    <col min="41" max="41" width="11.5" style="3" customWidth="1"/>
    <col min="42" max="256" width="9.6640625" style="3" customWidth="1"/>
    <col min="257" max="16384" width="9.6640625" style="3"/>
  </cols>
  <sheetData>
    <row r="1" spans="1:45" ht="13.5" customHeight="1" x14ac:dyDescent="0.2">
      <c r="A1" s="1">
        <f>audit_tra_id</f>
        <v>0</v>
      </c>
      <c r="B1" s="2">
        <f>audit_firm_name</f>
        <v>0</v>
      </c>
      <c r="C1" s="9"/>
      <c r="D1" s="10"/>
      <c r="E1" s="10"/>
      <c r="F1" s="10"/>
      <c r="G1" s="10"/>
      <c r="H1" s="10"/>
      <c r="O1" s="167" t="s">
        <v>0</v>
      </c>
      <c r="P1" s="167"/>
      <c r="W1" s="11" t="s">
        <v>1</v>
      </c>
      <c r="X1" s="3" t="b">
        <v>0</v>
      </c>
      <c r="AC1" s="11"/>
      <c r="AF1" s="11"/>
      <c r="AR1" s="11"/>
      <c r="AS1" s="11"/>
    </row>
    <row r="2" spans="1:45" ht="13.5" customHeight="1" x14ac:dyDescent="0.2">
      <c r="A2" s="2" t="s">
        <v>2</v>
      </c>
      <c r="B2" s="2" t="s">
        <v>3</v>
      </c>
      <c r="C2" s="9"/>
      <c r="D2" s="10"/>
      <c r="E2" s="10"/>
      <c r="F2" s="10"/>
      <c r="G2" s="10"/>
      <c r="H2" s="10"/>
      <c r="O2" s="79" t="s">
        <v>4</v>
      </c>
      <c r="P2" s="80"/>
      <c r="W2" s="11" t="s">
        <v>5</v>
      </c>
      <c r="X2" s="11"/>
      <c r="AC2" s="11"/>
      <c r="AD2"/>
      <c r="AE2"/>
      <c r="AF2" s="11"/>
      <c r="AR2" s="11"/>
      <c r="AS2" s="11"/>
    </row>
    <row r="3" spans="1:45" ht="13.5" customHeight="1" thickBot="1" x14ac:dyDescent="0.3">
      <c r="A3" s="12"/>
      <c r="B3" s="13"/>
      <c r="C3" s="12"/>
      <c r="D3" s="14">
        <f>IF(YEAR(audit_from_date)&lt;=E3-1,E3-1,0)</f>
        <v>0</v>
      </c>
      <c r="E3" s="14">
        <f>IF(YEAR(audit_from_date)&lt;=F3-1,F3-1,0)</f>
        <v>0</v>
      </c>
      <c r="F3" s="14">
        <f>IF(YEAR(audit_from_date)&lt;=G3-1,G3-1,0)</f>
        <v>0</v>
      </c>
      <c r="G3" s="14">
        <f>IF(YEAR(audit_from_date)&lt;=H3-1,H3-1,0)</f>
        <v>0</v>
      </c>
      <c r="H3" s="14">
        <f>YEAR(audit_to_date)</f>
        <v>1900</v>
      </c>
      <c r="I3" s="15" t="s">
        <v>6</v>
      </c>
      <c r="K3" s="16">
        <f>IF(J4=0,0,VLOOKUP(J4,TAX_TABLE,2))</f>
        <v>0</v>
      </c>
      <c r="O3" s="79" t="s">
        <v>7</v>
      </c>
      <c r="P3" s="46"/>
      <c r="W3" s="11" t="s">
        <v>8</v>
      </c>
      <c r="X3" s="29"/>
      <c r="Y3" s="18" t="s">
        <v>9</v>
      </c>
      <c r="AC3" s="11"/>
      <c r="AD3"/>
      <c r="AE3"/>
      <c r="AF3" s="11"/>
      <c r="AR3" s="11"/>
      <c r="AS3" s="11"/>
    </row>
    <row r="4" spans="1:45" ht="13.5" customHeight="1" thickTop="1" x14ac:dyDescent="0.2">
      <c r="O4" s="79" t="s">
        <v>10</v>
      </c>
      <c r="P4" s="46"/>
      <c r="W4" s="11" t="s">
        <v>11</v>
      </c>
      <c r="X4" s="30"/>
      <c r="Z4" s="32" t="s">
        <v>12</v>
      </c>
      <c r="AA4" s="33"/>
      <c r="AB4" s="34"/>
      <c r="AC4" s="34"/>
      <c r="AD4" s="34"/>
      <c r="AE4" s="34"/>
      <c r="AF4" s="34"/>
      <c r="AG4" s="34"/>
      <c r="AH4" s="34"/>
      <c r="AI4" s="34"/>
      <c r="AJ4" s="34"/>
      <c r="AK4" s="34"/>
      <c r="AL4" s="35"/>
      <c r="AP4" s="11"/>
      <c r="AQ4" s="11"/>
      <c r="AR4" s="11"/>
      <c r="AS4" s="11"/>
    </row>
    <row r="5" spans="1:45" ht="13.5" customHeight="1" x14ac:dyDescent="0.2">
      <c r="W5" s="11" t="s">
        <v>13</v>
      </c>
      <c r="X5" s="11">
        <v>0</v>
      </c>
      <c r="Z5" s="31" t="s">
        <v>14</v>
      </c>
      <c r="AA5" s="36"/>
      <c r="AB5" s="37"/>
      <c r="AC5" s="37"/>
      <c r="AD5" s="37"/>
      <c r="AE5" s="37"/>
      <c r="AF5" s="37"/>
      <c r="AG5" s="37"/>
      <c r="AH5" s="37"/>
      <c r="AI5" s="37"/>
      <c r="AJ5" s="37"/>
      <c r="AK5" s="37"/>
      <c r="AL5" s="38"/>
      <c r="AO5" s="11"/>
      <c r="AP5" s="11"/>
      <c r="AQ5" s="11"/>
      <c r="AR5" s="11"/>
      <c r="AS5" s="11"/>
    </row>
    <row r="6" spans="1:45" ht="13.5" customHeight="1" x14ac:dyDescent="0.2">
      <c r="W6" s="11" t="s">
        <v>15</v>
      </c>
      <c r="X6" s="29"/>
      <c r="Y6" s="18" t="s">
        <v>9</v>
      </c>
      <c r="Z6" s="32" t="s">
        <v>16</v>
      </c>
      <c r="AA6" s="33"/>
      <c r="AB6" s="34"/>
      <c r="AC6" s="34"/>
      <c r="AD6" s="34"/>
      <c r="AE6" s="34"/>
      <c r="AF6" s="34"/>
      <c r="AG6" s="34"/>
      <c r="AH6" s="34"/>
      <c r="AI6" s="34"/>
      <c r="AJ6" s="34"/>
      <c r="AK6" s="34"/>
      <c r="AL6" s="35"/>
      <c r="AO6" s="11"/>
      <c r="AP6" s="11"/>
      <c r="AQ6" s="11"/>
      <c r="AR6" s="11"/>
      <c r="AS6" s="11"/>
    </row>
    <row r="7" spans="1:45" ht="13.5" thickBot="1" x14ac:dyDescent="0.25">
      <c r="A7" s="19" t="s">
        <v>9</v>
      </c>
      <c r="B7"/>
      <c r="C7"/>
      <c r="D7"/>
      <c r="E7"/>
      <c r="F7"/>
      <c r="G7"/>
      <c r="H7"/>
      <c r="I7"/>
      <c r="J7"/>
      <c r="K7"/>
      <c r="L7"/>
      <c r="W7" s="11" t="s">
        <v>17</v>
      </c>
      <c r="X7">
        <v>0</v>
      </c>
      <c r="Y7" s="3" t="s">
        <v>18</v>
      </c>
      <c r="AC7" s="11"/>
      <c r="AF7" s="11"/>
      <c r="AJ7"/>
      <c r="AK7"/>
      <c r="AL7" s="11"/>
      <c r="AM7" s="11"/>
      <c r="AN7" s="11"/>
      <c r="AO7" s="11"/>
      <c r="AP7" s="11"/>
      <c r="AQ7" s="11"/>
      <c r="AR7" s="11"/>
      <c r="AS7" s="11"/>
    </row>
    <row r="8" spans="1:45" ht="14.25" thickTop="1" thickBot="1" x14ac:dyDescent="0.25">
      <c r="A8" s="6" t="s">
        <v>19</v>
      </c>
      <c r="B8" s="5" t="s">
        <v>20</v>
      </c>
      <c r="C8" s="5" t="s">
        <v>21</v>
      </c>
      <c r="D8" s="7">
        <f t="shared" ref="D8:I8" si="0">D3</f>
        <v>0</v>
      </c>
      <c r="E8" s="7">
        <f t="shared" si="0"/>
        <v>0</v>
      </c>
      <c r="F8" s="7">
        <f t="shared" si="0"/>
        <v>0</v>
      </c>
      <c r="G8" s="7">
        <f t="shared" si="0"/>
        <v>0</v>
      </c>
      <c r="H8" s="7">
        <f t="shared" si="0"/>
        <v>1900</v>
      </c>
      <c r="I8" s="7" t="str">
        <f t="shared" si="0"/>
        <v>TOTALS</v>
      </c>
      <c r="J8" s="5" t="s">
        <v>22</v>
      </c>
      <c r="K8" s="20" t="s">
        <v>23</v>
      </c>
      <c r="W8" s="11" t="s">
        <v>24</v>
      </c>
      <c r="X8" s="11">
        <v>0</v>
      </c>
      <c r="AA8" s="11"/>
      <c r="AB8" s="11"/>
      <c r="AC8" s="11"/>
      <c r="AD8" s="11" t="s">
        <v>25</v>
      </c>
      <c r="AE8" s="11" t="s">
        <v>26</v>
      </c>
      <c r="AF8" s="11"/>
      <c r="AG8" s="11"/>
      <c r="AH8" s="11"/>
      <c r="AI8" s="11"/>
      <c r="AJ8" s="11"/>
      <c r="AK8" s="11"/>
      <c r="AL8" s="11"/>
      <c r="AM8" s="11"/>
      <c r="AN8" s="11"/>
      <c r="AO8" s="11"/>
      <c r="AP8" s="11"/>
      <c r="AQ8" s="11"/>
      <c r="AR8" s="11"/>
      <c r="AS8" s="11"/>
    </row>
    <row r="9" spans="1:45" ht="13.5" thickTop="1" x14ac:dyDescent="0.2">
      <c r="A9"/>
      <c r="B9"/>
      <c r="C9"/>
      <c r="D9"/>
      <c r="E9"/>
      <c r="F9"/>
      <c r="G9"/>
      <c r="H9"/>
      <c r="I9"/>
      <c r="J9"/>
      <c r="K9"/>
      <c r="W9" s="11" t="s">
        <v>27</v>
      </c>
      <c r="X9" s="21"/>
      <c r="AA9" s="22"/>
      <c r="AB9" s="23" t="s">
        <v>28</v>
      </c>
      <c r="AC9" s="23" t="s">
        <v>29</v>
      </c>
      <c r="AD9" s="23" t="s">
        <v>30</v>
      </c>
      <c r="AE9" s="23" t="s">
        <v>31</v>
      </c>
      <c r="AF9" s="23" t="s">
        <v>32</v>
      </c>
      <c r="AG9" s="23" t="s">
        <v>33</v>
      </c>
      <c r="AH9" s="11" t="s">
        <v>34</v>
      </c>
      <c r="AI9" s="11"/>
      <c r="AJ9" s="11"/>
      <c r="AK9" s="11"/>
      <c r="AL9" s="11"/>
      <c r="AM9" s="11"/>
      <c r="AN9" s="11"/>
      <c r="AO9" s="11"/>
      <c r="AP9" s="11"/>
      <c r="AQ9" s="11"/>
      <c r="AR9" s="11"/>
      <c r="AS9" s="11"/>
    </row>
    <row r="10" spans="1:45" x14ac:dyDescent="0.2">
      <c r="A10"/>
      <c r="B10"/>
      <c r="C10"/>
      <c r="D10"/>
      <c r="E10"/>
      <c r="F10"/>
      <c r="G10"/>
      <c r="H10"/>
      <c r="I10"/>
      <c r="J10"/>
      <c r="K10"/>
      <c r="W10" s="11" t="s">
        <v>35</v>
      </c>
      <c r="X10" s="11"/>
      <c r="AA10" s="22"/>
      <c r="AB10" s="23" t="s">
        <v>9</v>
      </c>
      <c r="AC10" s="24"/>
      <c r="AD10" s="24"/>
      <c r="AE10" s="23"/>
      <c r="AF10" s="23"/>
      <c r="AG10" s="24"/>
      <c r="AH10" s="11">
        <f>COUNTBLANK(AB10:AG10)</f>
        <v>6</v>
      </c>
      <c r="AI10" s="11"/>
      <c r="AJ10" s="11" t="s">
        <v>36</v>
      </c>
      <c r="AK10" s="23">
        <v>2</v>
      </c>
      <c r="AL10" s="11"/>
      <c r="AM10" s="11"/>
      <c r="AN10" s="25" t="s">
        <v>37</v>
      </c>
      <c r="AO10" s="23" t="b">
        <v>0</v>
      </c>
      <c r="AP10" s="25" t="s">
        <v>38</v>
      </c>
      <c r="AQ10" s="73">
        <v>8.07</v>
      </c>
      <c r="AR10" s="44" t="s">
        <v>39</v>
      </c>
      <c r="AS10" s="11"/>
    </row>
    <row r="11" spans="1:45" x14ac:dyDescent="0.2">
      <c r="A11"/>
      <c r="B11"/>
      <c r="C11"/>
      <c r="D11"/>
      <c r="E11"/>
      <c r="F11"/>
      <c r="G11"/>
      <c r="H11"/>
      <c r="I11"/>
      <c r="J11"/>
      <c r="K11"/>
      <c r="W11" s="11" t="s">
        <v>40</v>
      </c>
      <c r="X11" s="82"/>
      <c r="Y11" s="18" t="s">
        <v>9</v>
      </c>
      <c r="Z11" s="17" t="e">
        <f>IF(LEFT(Y11,2)="__",0,DATE(MID(Y11,7,4),MID(Y11,1,2),MID(Y11,4,2)))</f>
        <v>#VALUE!</v>
      </c>
      <c r="AA11" s="22"/>
      <c r="AB11" s="23" t="s">
        <v>9</v>
      </c>
      <c r="AC11" s="24"/>
      <c r="AD11" s="24"/>
      <c r="AE11" s="23"/>
      <c r="AF11" s="23"/>
      <c r="AG11" s="24"/>
      <c r="AH11" s="11">
        <f t="shared" ref="AH11:AH19" si="1">COUNTBLANK(AB11:AG11)</f>
        <v>6</v>
      </c>
      <c r="AI11" s="11"/>
      <c r="AJ11" s="11" t="s">
        <v>41</v>
      </c>
      <c r="AK11" s="23" t="s">
        <v>42</v>
      </c>
      <c r="AL11" s="11"/>
      <c r="AM11" s="11"/>
      <c r="AN11" s="25" t="s">
        <v>43</v>
      </c>
      <c r="AO11" s="23" t="b">
        <v>0</v>
      </c>
      <c r="AP11" s="25" t="s">
        <v>44</v>
      </c>
      <c r="AQ11" s="71">
        <v>8.07</v>
      </c>
      <c r="AR11" s="11"/>
      <c r="AS11" s="11"/>
    </row>
    <row r="12" spans="1:45" x14ac:dyDescent="0.2">
      <c r="A12"/>
      <c r="B12"/>
      <c r="C12"/>
      <c r="D12"/>
      <c r="E12"/>
      <c r="F12"/>
      <c r="G12"/>
      <c r="H12"/>
      <c r="I12"/>
      <c r="J12"/>
      <c r="K12"/>
      <c r="W12" s="11" t="s">
        <v>45</v>
      </c>
      <c r="X12" s="11">
        <v>0</v>
      </c>
      <c r="AA12" s="22"/>
      <c r="AB12" s="23" t="s">
        <v>9</v>
      </c>
      <c r="AC12" s="24"/>
      <c r="AD12" s="24"/>
      <c r="AE12" s="23"/>
      <c r="AF12" s="23"/>
      <c r="AG12" s="24"/>
      <c r="AH12" s="11">
        <f t="shared" si="1"/>
        <v>6</v>
      </c>
      <c r="AI12" s="11"/>
      <c r="AJ12" s="11"/>
      <c r="AK12" s="11"/>
      <c r="AL12" s="11"/>
      <c r="AM12" s="11"/>
      <c r="AN12" s="25" t="s">
        <v>46</v>
      </c>
      <c r="AO12" s="23" t="b">
        <v>0</v>
      </c>
      <c r="AP12" s="25" t="s">
        <v>47</v>
      </c>
      <c r="AQ12" s="43" t="b">
        <v>1</v>
      </c>
      <c r="AR12" s="11"/>
      <c r="AS12" s="11"/>
    </row>
    <row r="13" spans="1:45" x14ac:dyDescent="0.2">
      <c r="A13"/>
      <c r="B13"/>
      <c r="C13"/>
      <c r="D13"/>
      <c r="E13"/>
      <c r="F13"/>
      <c r="G13"/>
      <c r="H13"/>
      <c r="I13"/>
      <c r="J13"/>
      <c r="K13"/>
      <c r="V13" s="26" t="s">
        <v>48</v>
      </c>
      <c r="W13" s="11" t="s">
        <v>49</v>
      </c>
      <c r="X13" s="11"/>
      <c r="AB13" s="23" t="s">
        <v>9</v>
      </c>
      <c r="AC13" s="24"/>
      <c r="AD13" s="24"/>
      <c r="AE13" s="23"/>
      <c r="AF13" s="23"/>
      <c r="AG13" s="24"/>
      <c r="AH13" s="11">
        <f t="shared" si="1"/>
        <v>6</v>
      </c>
      <c r="AN13" s="25" t="s">
        <v>50</v>
      </c>
      <c r="AO13" s="23" t="b">
        <v>0</v>
      </c>
      <c r="AP13" s="25" t="s">
        <v>51</v>
      </c>
      <c r="AQ13" s="23" t="b">
        <v>1</v>
      </c>
    </row>
    <row r="14" spans="1:45" x14ac:dyDescent="0.2">
      <c r="A14"/>
      <c r="B14"/>
      <c r="C14"/>
      <c r="D14"/>
      <c r="E14"/>
      <c r="F14"/>
      <c r="G14"/>
      <c r="H14"/>
      <c r="I14"/>
      <c r="J14"/>
      <c r="K14"/>
      <c r="W14" s="22" t="s">
        <v>52</v>
      </c>
      <c r="X14" s="22">
        <v>0</v>
      </c>
      <c r="AB14" s="23" t="s">
        <v>9</v>
      </c>
      <c r="AC14" s="24"/>
      <c r="AD14" s="24"/>
      <c r="AE14" s="23"/>
      <c r="AF14" s="23"/>
      <c r="AG14" s="24"/>
      <c r="AH14" s="11">
        <f t="shared" si="1"/>
        <v>6</v>
      </c>
      <c r="AN14" s="25" t="s">
        <v>53</v>
      </c>
      <c r="AO14" s="23" t="b">
        <v>0</v>
      </c>
      <c r="AP14" s="25" t="s">
        <v>54</v>
      </c>
      <c r="AQ14" s="23" t="b">
        <v>1</v>
      </c>
    </row>
    <row r="15" spans="1:45" x14ac:dyDescent="0.2">
      <c r="A15"/>
      <c r="B15"/>
      <c r="C15"/>
      <c r="D15"/>
      <c r="E15"/>
      <c r="F15"/>
      <c r="G15"/>
      <c r="H15"/>
      <c r="I15"/>
      <c r="J15"/>
      <c r="K15"/>
      <c r="W15" s="11" t="s">
        <v>55</v>
      </c>
      <c r="X15" s="11">
        <f>Y15*1+Z15*2</f>
        <v>0</v>
      </c>
      <c r="Y15" s="3" t="b">
        <v>0</v>
      </c>
      <c r="Z15" s="3" t="b">
        <v>0</v>
      </c>
      <c r="AB15" s="23" t="s">
        <v>9</v>
      </c>
      <c r="AC15" s="24"/>
      <c r="AD15" s="24"/>
      <c r="AE15" s="23"/>
      <c r="AF15" s="23"/>
      <c r="AG15" s="24"/>
      <c r="AH15" s="11">
        <f t="shared" si="1"/>
        <v>6</v>
      </c>
      <c r="AN15" s="25" t="s">
        <v>37</v>
      </c>
      <c r="AO15" s="23" t="b">
        <v>0</v>
      </c>
      <c r="AP15" s="25" t="s">
        <v>56</v>
      </c>
      <c r="AQ15" s="23" t="b">
        <v>0</v>
      </c>
    </row>
    <row r="16" spans="1:45" x14ac:dyDescent="0.2">
      <c r="A16"/>
      <c r="B16"/>
      <c r="C16"/>
      <c r="D16"/>
      <c r="E16"/>
      <c r="F16"/>
      <c r="G16"/>
      <c r="H16"/>
      <c r="I16"/>
      <c r="J16"/>
      <c r="K16"/>
      <c r="W16" s="11" t="s">
        <v>57</v>
      </c>
      <c r="X16" s="11"/>
      <c r="AB16" s="23" t="s">
        <v>9</v>
      </c>
      <c r="AC16" s="24"/>
      <c r="AD16" s="24"/>
      <c r="AE16" s="23"/>
      <c r="AF16" s="23"/>
      <c r="AG16" s="24"/>
      <c r="AH16" s="11">
        <f t="shared" si="1"/>
        <v>6</v>
      </c>
      <c r="AN16" s="25" t="s">
        <v>37</v>
      </c>
      <c r="AO16" s="23" t="b">
        <v>0</v>
      </c>
      <c r="AP16" s="25" t="s">
        <v>58</v>
      </c>
      <c r="AQ16" s="23" t="b">
        <v>0</v>
      </c>
    </row>
    <row r="17" spans="1:43" x14ac:dyDescent="0.2">
      <c r="A17"/>
      <c r="B17"/>
      <c r="C17"/>
      <c r="D17"/>
      <c r="E17"/>
      <c r="F17"/>
      <c r="G17"/>
      <c r="H17"/>
      <c r="I17"/>
      <c r="J17"/>
      <c r="K17"/>
      <c r="W17" s="11" t="s">
        <v>59</v>
      </c>
      <c r="X17" s="11" t="b">
        <v>0</v>
      </c>
      <c r="AB17" s="23" t="s">
        <v>9</v>
      </c>
      <c r="AC17" s="24"/>
      <c r="AD17" s="24"/>
      <c r="AE17" s="23"/>
      <c r="AF17" s="23"/>
      <c r="AG17" s="24"/>
      <c r="AH17" s="11">
        <f t="shared" si="1"/>
        <v>6</v>
      </c>
      <c r="AN17" s="25" t="s">
        <v>37</v>
      </c>
      <c r="AO17" s="23" t="b">
        <v>0</v>
      </c>
      <c r="AP17" s="25" t="s">
        <v>60</v>
      </c>
      <c r="AQ17" s="23" t="b">
        <v>0</v>
      </c>
    </row>
    <row r="18" spans="1:43" x14ac:dyDescent="0.2">
      <c r="A18"/>
      <c r="B18"/>
      <c r="C18"/>
      <c r="D18"/>
      <c r="E18"/>
      <c r="F18"/>
      <c r="G18"/>
      <c r="H18"/>
      <c r="I18"/>
      <c r="J18"/>
      <c r="K18"/>
      <c r="W18" s="11" t="s">
        <v>61</v>
      </c>
      <c r="X18" s="27"/>
      <c r="AB18" s="23" t="s">
        <v>9</v>
      </c>
      <c r="AC18" s="24"/>
      <c r="AD18" s="24"/>
      <c r="AE18" s="23"/>
      <c r="AF18" s="23"/>
      <c r="AG18" s="24"/>
      <c r="AH18" s="11">
        <f t="shared" si="1"/>
        <v>6</v>
      </c>
      <c r="AN18" s="25" t="s">
        <v>37</v>
      </c>
      <c r="AO18" s="23" t="b">
        <v>0</v>
      </c>
      <c r="AP18" s="25" t="s">
        <v>62</v>
      </c>
      <c r="AQ18" s="23" t="b">
        <v>0</v>
      </c>
    </row>
    <row r="19" spans="1:43" x14ac:dyDescent="0.2">
      <c r="A19"/>
      <c r="B19"/>
      <c r="C19"/>
      <c r="D19"/>
      <c r="E19"/>
      <c r="F19"/>
      <c r="G19"/>
      <c r="H19"/>
      <c r="I19"/>
      <c r="J19"/>
      <c r="K19"/>
      <c r="W19" s="11" t="s">
        <v>63</v>
      </c>
      <c r="X19" s="27"/>
      <c r="AB19" s="23" t="s">
        <v>9</v>
      </c>
      <c r="AC19" s="24"/>
      <c r="AD19" s="24"/>
      <c r="AE19" s="23"/>
      <c r="AF19" s="23"/>
      <c r="AG19" s="24"/>
      <c r="AH19" s="11">
        <f t="shared" si="1"/>
        <v>6</v>
      </c>
      <c r="AN19" s="25" t="s">
        <v>37</v>
      </c>
      <c r="AO19" s="23" t="b">
        <v>0</v>
      </c>
      <c r="AP19" s="25" t="s">
        <v>64</v>
      </c>
      <c r="AQ19" s="23" t="b">
        <v>0</v>
      </c>
    </row>
    <row r="20" spans="1:43" x14ac:dyDescent="0.2">
      <c r="A20"/>
      <c r="B20"/>
      <c r="C20"/>
      <c r="D20"/>
      <c r="E20"/>
      <c r="F20"/>
      <c r="G20"/>
      <c r="H20"/>
      <c r="I20"/>
      <c r="J20"/>
      <c r="K20"/>
      <c r="W20" s="11" t="s">
        <v>65</v>
      </c>
      <c r="X20" s="21"/>
      <c r="AG20" s="65">
        <f>SUM(AG10:AG19)</f>
        <v>0</v>
      </c>
      <c r="AN20" s="25" t="s">
        <v>37</v>
      </c>
      <c r="AO20" s="23" t="b">
        <v>0</v>
      </c>
      <c r="AP20" s="25" t="s">
        <v>66</v>
      </c>
      <c r="AQ20" s="23" t="b">
        <v>0</v>
      </c>
    </row>
    <row r="21" spans="1:43" x14ac:dyDescent="0.2">
      <c r="A21"/>
      <c r="B21"/>
      <c r="C21"/>
      <c r="D21"/>
      <c r="E21"/>
      <c r="F21"/>
      <c r="G21"/>
      <c r="H21"/>
      <c r="I21"/>
      <c r="J21"/>
      <c r="K21"/>
      <c r="W21" s="11" t="s">
        <v>67</v>
      </c>
      <c r="X21" s="11">
        <v>0</v>
      </c>
      <c r="Y21" s="11"/>
      <c r="Z21" s="11"/>
      <c r="AA21" s="11"/>
      <c r="AF21" s="3" t="s">
        <v>68</v>
      </c>
      <c r="AN21" s="25" t="s">
        <v>37</v>
      </c>
      <c r="AO21" s="23" t="b">
        <v>0</v>
      </c>
      <c r="AP21" s="25" t="s">
        <v>69</v>
      </c>
      <c r="AQ21" s="23" t="b">
        <v>0</v>
      </c>
    </row>
    <row r="22" spans="1:43" x14ac:dyDescent="0.2">
      <c r="A22"/>
      <c r="B22"/>
      <c r="C22"/>
      <c r="D22"/>
      <c r="E22"/>
      <c r="F22"/>
      <c r="G22"/>
      <c r="H22"/>
      <c r="I22"/>
      <c r="J22"/>
      <c r="K22"/>
      <c r="W22" s="11" t="s">
        <v>70</v>
      </c>
      <c r="X22" s="21"/>
      <c r="Y22" s="11"/>
      <c r="Z22" s="11"/>
      <c r="AA22" s="11"/>
      <c r="AD22" s="3" t="s">
        <v>71</v>
      </c>
      <c r="AN22" s="25" t="s">
        <v>37</v>
      </c>
      <c r="AO22" s="23" t="b">
        <v>0</v>
      </c>
      <c r="AP22" s="25" t="s">
        <v>72</v>
      </c>
      <c r="AQ22" s="23" t="b">
        <v>0</v>
      </c>
    </row>
    <row r="23" spans="1:43" x14ac:dyDescent="0.2">
      <c r="A23"/>
      <c r="B23"/>
      <c r="C23"/>
      <c r="D23"/>
      <c r="E23"/>
      <c r="F23"/>
      <c r="G23"/>
      <c r="H23"/>
      <c r="I23"/>
      <c r="J23"/>
      <c r="K23"/>
      <c r="W23" s="11" t="s">
        <v>73</v>
      </c>
      <c r="X23" s="11">
        <v>0</v>
      </c>
      <c r="Y23" s="11"/>
      <c r="Z23" s="11"/>
      <c r="AA23" s="11"/>
      <c r="AN23" s="25" t="s">
        <v>37</v>
      </c>
      <c r="AO23" s="23" t="b">
        <v>0</v>
      </c>
      <c r="AP23" s="25" t="s">
        <v>74</v>
      </c>
      <c r="AQ23" s="23" t="b">
        <v>0</v>
      </c>
    </row>
    <row r="24" spans="1:43" x14ac:dyDescent="0.2">
      <c r="A24"/>
      <c r="B24"/>
      <c r="C24"/>
      <c r="D24"/>
      <c r="E24"/>
      <c r="F24"/>
      <c r="G24"/>
      <c r="H24"/>
      <c r="I24"/>
      <c r="J24"/>
      <c r="K24"/>
      <c r="W24" s="11" t="s">
        <v>75</v>
      </c>
      <c r="X24" s="22">
        <v>0</v>
      </c>
      <c r="Y24" s="11"/>
      <c r="Z24" s="11"/>
      <c r="AA24" s="11"/>
      <c r="AN24" s="25" t="s">
        <v>37</v>
      </c>
      <c r="AO24" s="23" t="b">
        <v>0</v>
      </c>
      <c r="AP24" s="25" t="s">
        <v>76</v>
      </c>
      <c r="AQ24" s="23" t="b">
        <v>0</v>
      </c>
    </row>
    <row r="25" spans="1:43" x14ac:dyDescent="0.2">
      <c r="A25"/>
      <c r="B25"/>
      <c r="C25"/>
      <c r="D25"/>
      <c r="E25"/>
      <c r="F25"/>
      <c r="G25"/>
      <c r="H25"/>
      <c r="I25"/>
      <c r="J25"/>
      <c r="K25"/>
      <c r="W25" s="11" t="s">
        <v>77</v>
      </c>
      <c r="X25" s="21">
        <v>0</v>
      </c>
      <c r="Y25" s="11"/>
      <c r="Z25" s="11"/>
      <c r="AA25" s="11"/>
      <c r="AN25" s="25" t="s">
        <v>37</v>
      </c>
      <c r="AO25" s="23" t="b">
        <v>0</v>
      </c>
      <c r="AP25" s="25" t="s">
        <v>78</v>
      </c>
      <c r="AQ25" s="23" t="b">
        <v>0</v>
      </c>
    </row>
    <row r="26" spans="1:43" x14ac:dyDescent="0.2">
      <c r="A26"/>
      <c r="B26"/>
      <c r="C26"/>
      <c r="D26"/>
      <c r="E26"/>
      <c r="F26"/>
      <c r="G26"/>
      <c r="H26"/>
      <c r="I26"/>
      <c r="J26"/>
      <c r="K26"/>
      <c r="W26" s="11" t="s">
        <v>79</v>
      </c>
      <c r="X26" s="11" t="b">
        <v>0</v>
      </c>
      <c r="Y26" s="11"/>
      <c r="Z26" s="55"/>
      <c r="AA26" s="56"/>
      <c r="AB26" s="57"/>
      <c r="AC26" s="57"/>
      <c r="AD26" s="56"/>
      <c r="AE26" s="56"/>
      <c r="AF26" s="63"/>
      <c r="AN26" s="25" t="s">
        <v>37</v>
      </c>
      <c r="AO26" s="23" t="b">
        <v>0</v>
      </c>
      <c r="AP26" s="25" t="s">
        <v>80</v>
      </c>
      <c r="AQ26" s="23" t="b">
        <v>0</v>
      </c>
    </row>
    <row r="27" spans="1:43" x14ac:dyDescent="0.2">
      <c r="A27"/>
      <c r="B27"/>
      <c r="C27"/>
      <c r="D27"/>
      <c r="E27"/>
      <c r="F27"/>
      <c r="G27"/>
      <c r="H27"/>
      <c r="I27"/>
      <c r="J27"/>
      <c r="K27"/>
      <c r="W27" s="11" t="s">
        <v>81</v>
      </c>
      <c r="X27" s="3" t="b">
        <v>0</v>
      </c>
      <c r="Y27" s="11"/>
      <c r="Z27" s="58" t="s">
        <v>82</v>
      </c>
      <c r="AA27" s="54">
        <f>IF(YEAR('1448'!audit_from_date)&lt;=AB27-1,AB27-1,0)</f>
        <v>0</v>
      </c>
      <c r="AB27" s="54">
        <f>IF(YEAR('1448'!audit_from_date)&lt;=AC27-1,AC27-1,0)</f>
        <v>0</v>
      </c>
      <c r="AC27" s="54">
        <f>IF(YEAR('1448'!audit_from_date)&lt;=AD27-1,AD27-1,0)</f>
        <v>0</v>
      </c>
      <c r="AD27" s="54">
        <f>IF(YEAR('1448'!audit_from_date)&lt;=AE27-1,AE27-1,0)</f>
        <v>0</v>
      </c>
      <c r="AE27" s="54">
        <f>YEAR('1448'!audit_to_date)</f>
        <v>1900</v>
      </c>
      <c r="AF27" s="64"/>
      <c r="AN27" s="25" t="s">
        <v>37</v>
      </c>
      <c r="AO27" s="23" t="b">
        <v>0</v>
      </c>
      <c r="AP27" s="25" t="s">
        <v>83</v>
      </c>
      <c r="AQ27" s="23" t="b">
        <v>0</v>
      </c>
    </row>
    <row r="28" spans="1:43" x14ac:dyDescent="0.2">
      <c r="A28"/>
      <c r="B28"/>
      <c r="C28"/>
      <c r="D28"/>
      <c r="E28"/>
      <c r="F28"/>
      <c r="G28"/>
      <c r="H28"/>
      <c r="I28"/>
      <c r="J28"/>
      <c r="K28"/>
      <c r="W28" s="11"/>
      <c r="X28" s="11" t="s">
        <v>84</v>
      </c>
      <c r="Y28" s="11"/>
      <c r="Z28" s="59" t="s">
        <v>85</v>
      </c>
      <c r="AA28" s="60"/>
      <c r="AB28" s="61"/>
      <c r="AC28" s="61"/>
      <c r="AD28" s="61"/>
      <c r="AE28" s="61"/>
      <c r="AF28" s="62"/>
      <c r="AN28" s="25" t="s">
        <v>37</v>
      </c>
      <c r="AO28" s="23" t="b">
        <v>0</v>
      </c>
      <c r="AP28" s="25" t="s">
        <v>86</v>
      </c>
      <c r="AQ28" s="23" t="b">
        <v>0</v>
      </c>
    </row>
    <row r="29" spans="1:43" x14ac:dyDescent="0.2">
      <c r="A29"/>
      <c r="B29"/>
      <c r="C29"/>
      <c r="D29"/>
      <c r="E29"/>
      <c r="F29"/>
      <c r="G29"/>
      <c r="H29"/>
      <c r="I29"/>
      <c r="J29"/>
      <c r="K29"/>
      <c r="W29" s="11" t="s">
        <v>87</v>
      </c>
      <c r="X29" s="11"/>
      <c r="Y29" s="11"/>
      <c r="Z29" s="11"/>
      <c r="AA29" s="11"/>
      <c r="AN29" s="25" t="s">
        <v>37</v>
      </c>
      <c r="AO29" s="23" t="b">
        <v>0</v>
      </c>
      <c r="AP29" s="25" t="s">
        <v>88</v>
      </c>
      <c r="AQ29" s="23" t="b">
        <v>0</v>
      </c>
    </row>
    <row r="30" spans="1:43" x14ac:dyDescent="0.2">
      <c r="A30"/>
      <c r="B30"/>
      <c r="C30"/>
      <c r="D30"/>
      <c r="E30"/>
      <c r="F30"/>
      <c r="G30"/>
      <c r="H30"/>
      <c r="I30"/>
      <c r="J30"/>
      <c r="K30"/>
      <c r="W30" s="11"/>
      <c r="X30" s="11" t="s">
        <v>9</v>
      </c>
      <c r="Y30" s="11"/>
      <c r="Z30" s="11"/>
      <c r="AA30" s="11"/>
      <c r="AN30" s="25" t="s">
        <v>37</v>
      </c>
      <c r="AO30" s="23" t="b">
        <v>0</v>
      </c>
      <c r="AP30" s="25" t="s">
        <v>89</v>
      </c>
      <c r="AQ30" s="23" t="b">
        <v>0</v>
      </c>
    </row>
    <row r="31" spans="1:43" x14ac:dyDescent="0.2">
      <c r="A31"/>
      <c r="B31"/>
      <c r="C31"/>
      <c r="D31"/>
      <c r="E31"/>
      <c r="F31"/>
      <c r="G31"/>
      <c r="H31"/>
      <c r="I31"/>
      <c r="J31"/>
      <c r="K31"/>
      <c r="W31" s="11"/>
      <c r="X31" s="11" t="s">
        <v>9</v>
      </c>
      <c r="Y31" s="11"/>
      <c r="Z31" s="11"/>
      <c r="AA31" s="51" t="s">
        <v>90</v>
      </c>
      <c r="AB31" s="52">
        <f>IF(TRIM('1448'!dba)&lt;&gt;"",CONCATENATE('1448'!audit_firm_name,"   dba   ",'1448'!dba),'1448'!audit_firm_name)</f>
        <v>0</v>
      </c>
      <c r="AN31" s="25" t="s">
        <v>37</v>
      </c>
      <c r="AO31" s="23" t="b">
        <v>0</v>
      </c>
      <c r="AP31" s="25" t="s">
        <v>91</v>
      </c>
      <c r="AQ31" s="23" t="b">
        <v>0</v>
      </c>
    </row>
    <row r="32" spans="1:43" x14ac:dyDescent="0.2">
      <c r="A32"/>
      <c r="B32"/>
      <c r="C32"/>
      <c r="D32"/>
      <c r="E32"/>
      <c r="F32"/>
      <c r="G32"/>
      <c r="H32"/>
      <c r="I32"/>
      <c r="J32"/>
      <c r="K32"/>
      <c r="W32" s="68" t="s">
        <v>92</v>
      </c>
      <c r="X32" s="68" t="s">
        <v>93</v>
      </c>
      <c r="Y32" s="22"/>
      <c r="Z32" s="11"/>
      <c r="AA32" s="51" t="s">
        <v>94</v>
      </c>
      <c r="AB32" s="53" t="str">
        <f>CONCATENATE(TEXT('1448'!audit_no,"0000000"),"  -  ",TEXT('1448'!partial_audit_num,"000"))</f>
        <v>0000000  -  000</v>
      </c>
      <c r="AN32" s="25" t="s">
        <v>37</v>
      </c>
      <c r="AO32" s="23" t="b">
        <v>0</v>
      </c>
      <c r="AP32" s="25" t="s">
        <v>95</v>
      </c>
      <c r="AQ32" s="23" t="b">
        <v>0</v>
      </c>
    </row>
    <row r="33" spans="1:43" x14ac:dyDescent="0.2">
      <c r="A33"/>
      <c r="B33"/>
      <c r="C33"/>
      <c r="D33"/>
      <c r="E33"/>
      <c r="F33"/>
      <c r="G33"/>
      <c r="H33"/>
      <c r="I33"/>
      <c r="J33"/>
      <c r="K33"/>
      <c r="W33" s="11"/>
      <c r="X33" s="11"/>
      <c r="Y33" s="11"/>
      <c r="Z33" s="11"/>
      <c r="AA33" s="51" t="s">
        <v>96</v>
      </c>
      <c r="AB33" s="53" t="str">
        <f>CONCATENATE('1448'!auditor_DEOP," - ",'1448'!auditor_name)</f>
        <v xml:space="preserve"> - </v>
      </c>
      <c r="AN33" s="25" t="s">
        <v>37</v>
      </c>
      <c r="AO33" s="23" t="b">
        <v>0</v>
      </c>
      <c r="AP33" s="25" t="s">
        <v>97</v>
      </c>
      <c r="AQ33" s="23" t="b">
        <v>0</v>
      </c>
    </row>
    <row r="34" spans="1:43" x14ac:dyDescent="0.2">
      <c r="A34"/>
      <c r="B34"/>
      <c r="C34"/>
      <c r="D34"/>
      <c r="E34"/>
      <c r="F34"/>
      <c r="G34"/>
      <c r="H34"/>
      <c r="I34"/>
      <c r="J34"/>
      <c r="K34"/>
      <c r="W34" s="11" t="s">
        <v>98</v>
      </c>
      <c r="X34" s="84" t="s">
        <v>9</v>
      </c>
      <c r="Y34" s="11"/>
      <c r="Z34" s="11"/>
      <c r="AA34" s="51" t="s">
        <v>99</v>
      </c>
      <c r="AB34" s="53" t="str">
        <f>IF(TRIM('1448'!audit_to_date)&lt;&gt;"",CONCATENATE(TEXT('1448'!audit_from_date,"m/d/yyy")," - ",TEXT('1448'!audit_to_date,"m/d/yyy")),"")</f>
        <v/>
      </c>
      <c r="AN34" s="25" t="s">
        <v>37</v>
      </c>
      <c r="AO34" s="23" t="b">
        <v>0</v>
      </c>
      <c r="AP34" s="25" t="s">
        <v>100</v>
      </c>
      <c r="AQ34" s="23" t="b">
        <v>0</v>
      </c>
    </row>
    <row r="35" spans="1:43" x14ac:dyDescent="0.2">
      <c r="A35"/>
      <c r="B35"/>
      <c r="C35"/>
      <c r="D35"/>
      <c r="E35"/>
      <c r="F35"/>
      <c r="G35"/>
      <c r="H35"/>
      <c r="I35"/>
      <c r="J35"/>
      <c r="K35"/>
      <c r="W35" s="11" t="s">
        <v>101</v>
      </c>
      <c r="X35" s="84" t="s">
        <v>9</v>
      </c>
      <c r="Y35" s="11"/>
      <c r="Z35" s="11"/>
      <c r="AA35" s="85" t="s">
        <v>102</v>
      </c>
      <c r="AB35" s="53" t="str">
        <f>IF(TRIM('1448'!audit_to_date)&lt;&gt;"",TEXT('1448'!audit_to_date,"mm - yyy"),"")</f>
        <v/>
      </c>
      <c r="AN35" s="67" t="s">
        <v>103</v>
      </c>
      <c r="AO35" s="23" t="b">
        <v>0</v>
      </c>
      <c r="AP35" s="25" t="s">
        <v>104</v>
      </c>
      <c r="AQ35" s="23" t="b">
        <v>0</v>
      </c>
    </row>
    <row r="36" spans="1:43" x14ac:dyDescent="0.2">
      <c r="A36"/>
      <c r="B36"/>
      <c r="C36"/>
      <c r="D36"/>
      <c r="E36"/>
      <c r="F36"/>
      <c r="G36"/>
      <c r="H36"/>
      <c r="I36"/>
      <c r="J36"/>
      <c r="K36"/>
      <c r="W36" s="11"/>
      <c r="X36" s="11"/>
      <c r="Y36" s="11"/>
      <c r="Z36" s="11"/>
      <c r="AA36" s="11"/>
      <c r="AN36" s="25" t="s">
        <v>105</v>
      </c>
      <c r="AO36" s="23" t="b">
        <v>0</v>
      </c>
      <c r="AP36" s="25" t="s">
        <v>106</v>
      </c>
      <c r="AQ36" s="23" t="b">
        <v>0</v>
      </c>
    </row>
    <row r="37" spans="1:43" x14ac:dyDescent="0.2">
      <c r="A37"/>
      <c r="B37"/>
      <c r="C37"/>
      <c r="D37"/>
      <c r="E37"/>
      <c r="F37"/>
      <c r="G37"/>
      <c r="H37"/>
      <c r="I37"/>
      <c r="J37"/>
      <c r="K37"/>
      <c r="W37" s="11"/>
      <c r="X37" s="22"/>
      <c r="Y37" s="11"/>
      <c r="Z37" s="11"/>
      <c r="AA37" s="11"/>
      <c r="AN37" s="26" t="s">
        <v>107</v>
      </c>
      <c r="AO37" s="23" t="b">
        <v>0</v>
      </c>
      <c r="AP37" s="25" t="s">
        <v>108</v>
      </c>
      <c r="AQ37" s="23" t="b">
        <v>0</v>
      </c>
    </row>
    <row r="38" spans="1:43" x14ac:dyDescent="0.2">
      <c r="A38"/>
      <c r="B38"/>
      <c r="C38"/>
      <c r="D38"/>
      <c r="E38"/>
      <c r="F38"/>
      <c r="G38"/>
      <c r="H38"/>
      <c r="I38"/>
      <c r="J38"/>
      <c r="K38"/>
      <c r="W38" s="11" t="s">
        <v>109</v>
      </c>
      <c r="X38" s="84" t="s">
        <v>9</v>
      </c>
      <c r="Y38" s="11"/>
      <c r="Z38" s="11" t="s">
        <v>110</v>
      </c>
      <c r="AA38" s="11"/>
      <c r="AN38" s="26" t="s">
        <v>111</v>
      </c>
      <c r="AO38" s="23" t="b">
        <v>0</v>
      </c>
      <c r="AP38" s="25" t="s">
        <v>112</v>
      </c>
      <c r="AQ38" s="23" t="b">
        <v>0</v>
      </c>
    </row>
    <row r="39" spans="1:43" x14ac:dyDescent="0.2">
      <c r="A39"/>
      <c r="B39"/>
      <c r="C39"/>
      <c r="D39"/>
      <c r="E39"/>
      <c r="F39"/>
      <c r="G39"/>
      <c r="H39"/>
      <c r="I39"/>
      <c r="J39"/>
      <c r="K39"/>
      <c r="W39" s="11" t="s">
        <v>113</v>
      </c>
      <c r="X39" s="84" t="s">
        <v>9</v>
      </c>
      <c r="Y39" s="11"/>
      <c r="Z39" s="11" t="s">
        <v>114</v>
      </c>
      <c r="AA39" s="11"/>
      <c r="AN39" s="26" t="s">
        <v>115</v>
      </c>
      <c r="AO39" s="28" t="b">
        <v>1</v>
      </c>
      <c r="AP39" s="25" t="s">
        <v>116</v>
      </c>
      <c r="AQ39" s="23" t="b">
        <v>0</v>
      </c>
    </row>
    <row r="40" spans="1:43" x14ac:dyDescent="0.2">
      <c r="A40"/>
      <c r="B40"/>
      <c r="C40"/>
      <c r="D40"/>
      <c r="E40"/>
      <c r="F40"/>
      <c r="G40"/>
      <c r="H40"/>
      <c r="I40"/>
      <c r="J40"/>
      <c r="K40"/>
      <c r="W40" s="11"/>
      <c r="X40" s="11"/>
      <c r="Y40" s="11"/>
      <c r="Z40" s="11" t="s">
        <v>117</v>
      </c>
      <c r="AA40" s="11"/>
      <c r="AN40" s="3" t="s">
        <v>118</v>
      </c>
      <c r="AO40" s="23" t="b">
        <v>0</v>
      </c>
      <c r="AP40" s="25"/>
    </row>
    <row r="41" spans="1:43" x14ac:dyDescent="0.2">
      <c r="A41"/>
      <c r="B41"/>
      <c r="C41"/>
      <c r="D41"/>
      <c r="E41"/>
      <c r="F41"/>
      <c r="G41"/>
      <c r="H41"/>
      <c r="I41"/>
      <c r="J41"/>
      <c r="K41"/>
      <c r="V41" s="26" t="s">
        <v>119</v>
      </c>
      <c r="W41" s="11" t="s">
        <v>120</v>
      </c>
      <c r="X41" s="72"/>
      <c r="Y41" s="39"/>
      <c r="Z41" s="11"/>
      <c r="AA41" s="11"/>
    </row>
    <row r="42" spans="1:43" x14ac:dyDescent="0.2">
      <c r="A42"/>
      <c r="B42"/>
      <c r="C42"/>
      <c r="D42"/>
      <c r="E42"/>
      <c r="F42"/>
      <c r="G42"/>
      <c r="H42"/>
      <c r="I42"/>
      <c r="J42"/>
      <c r="K42"/>
      <c r="V42" s="69" t="s">
        <v>121</v>
      </c>
      <c r="W42" s="22" t="s">
        <v>122</v>
      </c>
      <c r="X42" s="46" t="b">
        <v>0</v>
      </c>
      <c r="Y42" s="11"/>
      <c r="Z42" s="11"/>
      <c r="AA42" s="11"/>
    </row>
    <row r="43" spans="1:43" x14ac:dyDescent="0.2">
      <c r="A43"/>
      <c r="B43"/>
      <c r="C43"/>
      <c r="D43"/>
      <c r="E43"/>
      <c r="F43"/>
      <c r="G43"/>
      <c r="H43"/>
      <c r="I43"/>
      <c r="J43"/>
      <c r="K43"/>
      <c r="W43" s="22" t="s">
        <v>123</v>
      </c>
      <c r="X43" s="46" t="b">
        <v>0</v>
      </c>
      <c r="Y43" s="11"/>
      <c r="Z43" s="11"/>
      <c r="AA43" s="11"/>
      <c r="AN43" s="26" t="s">
        <v>124</v>
      </c>
      <c r="AO43" s="23" t="b">
        <v>1</v>
      </c>
    </row>
    <row r="44" spans="1:43" x14ac:dyDescent="0.2">
      <c r="A44"/>
      <c r="B44"/>
      <c r="C44"/>
      <c r="D44"/>
      <c r="E44"/>
      <c r="F44"/>
      <c r="G44"/>
      <c r="H44"/>
      <c r="I44"/>
      <c r="J44"/>
      <c r="K44"/>
      <c r="W44" s="11"/>
      <c r="X44" s="46"/>
      <c r="Y44" s="11"/>
      <c r="Z44" s="11"/>
      <c r="AA44" s="11"/>
    </row>
    <row r="45" spans="1:43" x14ac:dyDescent="0.2">
      <c r="A45"/>
      <c r="B45"/>
      <c r="C45"/>
      <c r="D45"/>
      <c r="E45"/>
      <c r="F45"/>
      <c r="G45"/>
      <c r="H45"/>
      <c r="I45"/>
      <c r="J45"/>
      <c r="K45"/>
      <c r="W45" s="11"/>
      <c r="X45" s="4"/>
      <c r="Y45" s="11"/>
      <c r="Z45" s="11"/>
      <c r="AA45" s="11"/>
    </row>
    <row r="46" spans="1:43" x14ac:dyDescent="0.2">
      <c r="A46"/>
      <c r="B46"/>
      <c r="C46"/>
      <c r="D46"/>
      <c r="E46"/>
      <c r="F46"/>
      <c r="G46"/>
      <c r="H46"/>
      <c r="I46"/>
      <c r="J46"/>
      <c r="K46"/>
      <c r="W46" s="11"/>
      <c r="Y46" s="11"/>
      <c r="Z46" s="11"/>
      <c r="AA46" s="11"/>
    </row>
    <row r="47" spans="1:43" x14ac:dyDescent="0.2">
      <c r="A47"/>
      <c r="B47"/>
      <c r="C47"/>
      <c r="D47"/>
      <c r="E47"/>
      <c r="F47"/>
      <c r="G47"/>
      <c r="H47"/>
      <c r="I47"/>
      <c r="J47"/>
      <c r="K47"/>
      <c r="V47" s="3" t="s">
        <v>125</v>
      </c>
      <c r="W47" s="11" t="s">
        <v>126</v>
      </c>
      <c r="X47" s="46" t="b">
        <v>0</v>
      </c>
      <c r="Y47" s="11"/>
      <c r="Z47" s="11"/>
      <c r="AA47" s="11"/>
    </row>
    <row r="48" spans="1:43" x14ac:dyDescent="0.2">
      <c r="A48"/>
      <c r="B48"/>
      <c r="C48"/>
      <c r="D48"/>
      <c r="E48"/>
      <c r="F48"/>
      <c r="G48"/>
      <c r="H48"/>
      <c r="I48"/>
      <c r="J48"/>
      <c r="K48"/>
      <c r="W48" s="11" t="s">
        <v>127</v>
      </c>
      <c r="X48" s="46" t="b">
        <v>0</v>
      </c>
      <c r="Y48" s="11"/>
      <c r="Z48" s="11"/>
      <c r="AA48" s="11"/>
    </row>
    <row r="49" spans="1:31" x14ac:dyDescent="0.2">
      <c r="A49"/>
      <c r="B49"/>
      <c r="C49"/>
      <c r="D49"/>
      <c r="E49"/>
      <c r="F49"/>
      <c r="G49"/>
      <c r="H49"/>
      <c r="I49"/>
      <c r="J49"/>
      <c r="K49"/>
      <c r="W49" s="11" t="s">
        <v>128</v>
      </c>
      <c r="X49" s="46" t="b">
        <v>0</v>
      </c>
      <c r="Y49" s="11"/>
      <c r="Z49" s="11"/>
      <c r="AA49" s="11"/>
    </row>
    <row r="50" spans="1:31" x14ac:dyDescent="0.2">
      <c r="A50"/>
      <c r="B50"/>
      <c r="C50"/>
      <c r="D50"/>
      <c r="E50"/>
      <c r="F50"/>
      <c r="G50"/>
      <c r="H50"/>
      <c r="I50"/>
      <c r="J50"/>
      <c r="K50"/>
      <c r="W50" s="11" t="s">
        <v>129</v>
      </c>
      <c r="X50" s="46" t="b">
        <v>0</v>
      </c>
      <c r="Y50" s="11"/>
      <c r="Z50" s="11"/>
      <c r="AA50" s="11"/>
    </row>
    <row r="51" spans="1:31" x14ac:dyDescent="0.2">
      <c r="A51"/>
      <c r="B51"/>
      <c r="C51"/>
      <c r="D51"/>
      <c r="E51"/>
      <c r="F51"/>
      <c r="G51"/>
      <c r="H51"/>
      <c r="I51"/>
      <c r="J51"/>
      <c r="K51"/>
      <c r="W51" s="22" t="s">
        <v>130</v>
      </c>
      <c r="X51" s="46" t="b">
        <v>0</v>
      </c>
      <c r="Y51" s="11"/>
      <c r="Z51" s="11"/>
      <c r="AA51" s="11"/>
    </row>
    <row r="52" spans="1:31" x14ac:dyDescent="0.2">
      <c r="A52"/>
      <c r="B52"/>
      <c r="C52"/>
      <c r="D52"/>
      <c r="E52"/>
      <c r="F52"/>
      <c r="G52"/>
      <c r="H52"/>
      <c r="I52"/>
      <c r="J52"/>
      <c r="K52"/>
      <c r="W52" s="11" t="s">
        <v>131</v>
      </c>
      <c r="X52" s="46">
        <v>0</v>
      </c>
      <c r="Y52" s="11" t="s">
        <v>132</v>
      </c>
      <c r="Z52" s="11"/>
      <c r="AA52" s="11"/>
    </row>
    <row r="53" spans="1:31" x14ac:dyDescent="0.2">
      <c r="A53"/>
      <c r="B53"/>
      <c r="C53"/>
      <c r="D53"/>
      <c r="E53"/>
      <c r="F53"/>
      <c r="G53"/>
      <c r="H53"/>
      <c r="I53"/>
      <c r="J53"/>
      <c r="K53"/>
      <c r="W53" s="22" t="s">
        <v>133</v>
      </c>
      <c r="X53" s="46">
        <v>0</v>
      </c>
      <c r="Y53" s="11"/>
      <c r="Z53" s="11"/>
      <c r="AA53" s="11"/>
    </row>
    <row r="54" spans="1:31" x14ac:dyDescent="0.2">
      <c r="A54"/>
      <c r="B54"/>
      <c r="C54"/>
      <c r="D54"/>
      <c r="E54"/>
      <c r="F54"/>
      <c r="G54"/>
      <c r="H54"/>
      <c r="I54"/>
      <c r="J54"/>
      <c r="K54"/>
      <c r="W54" s="11"/>
      <c r="X54" s="46"/>
      <c r="Y54" s="11"/>
      <c r="Z54" s="11"/>
      <c r="AA54" s="11"/>
    </row>
    <row r="55" spans="1:31" x14ac:dyDescent="0.2">
      <c r="A55"/>
      <c r="B55"/>
      <c r="C55"/>
      <c r="D55"/>
      <c r="E55"/>
      <c r="F55"/>
      <c r="G55"/>
      <c r="H55"/>
      <c r="I55"/>
      <c r="J55"/>
      <c r="K55"/>
      <c r="W55" s="11"/>
      <c r="X55" s="46"/>
      <c r="Y55" s="11"/>
      <c r="Z55" s="11"/>
      <c r="AA55" s="11"/>
    </row>
    <row r="56" spans="1:31" x14ac:dyDescent="0.2">
      <c r="A56"/>
      <c r="B56"/>
      <c r="C56"/>
      <c r="D56"/>
      <c r="E56"/>
      <c r="F56"/>
      <c r="G56"/>
      <c r="H56"/>
      <c r="I56"/>
      <c r="J56"/>
      <c r="K56"/>
      <c r="V56" s="3" t="s">
        <v>134</v>
      </c>
      <c r="W56" s="82" t="s">
        <v>135</v>
      </c>
      <c r="X56" s="81"/>
      <c r="Y56" s="11"/>
      <c r="Z56" s="11"/>
      <c r="AA56" s="11"/>
    </row>
    <row r="57" spans="1:31" x14ac:dyDescent="0.2">
      <c r="A57"/>
      <c r="B57"/>
      <c r="C57"/>
      <c r="D57"/>
      <c r="E57"/>
      <c r="F57"/>
      <c r="G57"/>
      <c r="H57"/>
      <c r="I57"/>
      <c r="J57"/>
      <c r="K57"/>
      <c r="AA57" s="11"/>
    </row>
    <row r="58" spans="1:31" x14ac:dyDescent="0.2">
      <c r="A58"/>
      <c r="B58"/>
      <c r="C58"/>
      <c r="D58"/>
      <c r="E58"/>
      <c r="F58"/>
      <c r="G58"/>
      <c r="H58"/>
      <c r="I58"/>
      <c r="J58"/>
      <c r="K58"/>
      <c r="AA58" s="11"/>
      <c r="AD58" t="s">
        <v>136</v>
      </c>
      <c r="AE58" t="s">
        <v>137</v>
      </c>
    </row>
    <row r="59" spans="1:31" x14ac:dyDescent="0.2">
      <c r="A59"/>
      <c r="B59"/>
      <c r="C59"/>
      <c r="D59"/>
      <c r="E59"/>
      <c r="F59"/>
      <c r="G59"/>
      <c r="H59"/>
      <c r="I59"/>
      <c r="J59"/>
      <c r="K59"/>
      <c r="AA59" s="11"/>
      <c r="AC59" s="77"/>
      <c r="AD59" s="61" t="b">
        <f>OR(AD60&lt;&gt;"",AD61&lt;&gt;"",AD62&lt;&gt;"",AD63&lt;&gt;"",AD64&lt;&gt;"",AD65&lt;&gt;"",AD66&lt;&gt;"")</f>
        <v>0</v>
      </c>
      <c r="AE59" s="61" t="b">
        <f>OR(AE60&lt;&gt;"",AE61&lt;&gt;"",AE62&lt;&gt;"",AE63&lt;&gt;"",AE64&lt;&gt;"",AE65&lt;&gt;"",AE66&lt;&gt;"")</f>
        <v>0</v>
      </c>
    </row>
    <row r="60" spans="1:31" x14ac:dyDescent="0.2">
      <c r="A60"/>
      <c r="B60"/>
      <c r="C60"/>
      <c r="D60"/>
      <c r="E60"/>
      <c r="F60"/>
      <c r="G60"/>
      <c r="H60"/>
      <c r="I60"/>
      <c r="J60"/>
      <c r="K60"/>
      <c r="V60" s="3" t="s">
        <v>138</v>
      </c>
      <c r="W60" s="11" t="s">
        <v>139</v>
      </c>
      <c r="X60" s="46">
        <v>0</v>
      </c>
      <c r="Y60" s="11"/>
      <c r="Z60" s="11"/>
      <c r="AA60" s="11"/>
      <c r="AC60" t="s">
        <v>140</v>
      </c>
      <c r="AD60"/>
    </row>
    <row r="61" spans="1:31" x14ac:dyDescent="0.2">
      <c r="A61"/>
      <c r="B61"/>
      <c r="C61"/>
      <c r="D61"/>
      <c r="E61"/>
      <c r="F61"/>
      <c r="G61"/>
      <c r="H61"/>
      <c r="I61"/>
      <c r="J61"/>
      <c r="K61"/>
      <c r="W61" s="11" t="s">
        <v>141</v>
      </c>
      <c r="X61" s="46">
        <v>0</v>
      </c>
      <c r="Y61" s="11"/>
      <c r="Z61" s="11"/>
      <c r="AA61" s="11"/>
      <c r="AC61" t="s">
        <v>142</v>
      </c>
      <c r="AE61"/>
    </row>
    <row r="62" spans="1:31" x14ac:dyDescent="0.2">
      <c r="A62"/>
      <c r="B62"/>
      <c r="C62"/>
      <c r="D62"/>
      <c r="E62"/>
      <c r="F62"/>
      <c r="G62"/>
      <c r="H62"/>
      <c r="I62"/>
      <c r="J62"/>
      <c r="K62"/>
      <c r="V62" s="70" t="s">
        <v>143</v>
      </c>
      <c r="W62" s="11" t="s">
        <v>144</v>
      </c>
      <c r="X62" s="46">
        <v>0</v>
      </c>
      <c r="Y62" s="11"/>
      <c r="Z62" s="11"/>
      <c r="AA62" s="11"/>
      <c r="AC62" t="s">
        <v>145</v>
      </c>
      <c r="AD62"/>
    </row>
    <row r="63" spans="1:31" x14ac:dyDescent="0.2">
      <c r="A63"/>
      <c r="B63"/>
      <c r="C63"/>
      <c r="D63"/>
      <c r="E63"/>
      <c r="F63"/>
      <c r="G63"/>
      <c r="H63"/>
      <c r="I63"/>
      <c r="J63"/>
      <c r="K63"/>
      <c r="W63" s="11" t="s">
        <v>146</v>
      </c>
      <c r="X63" s="46"/>
      <c r="Y63" s="11"/>
      <c r="Z63" s="11"/>
      <c r="AA63" s="11"/>
      <c r="AC63" t="s">
        <v>147</v>
      </c>
      <c r="AE63"/>
    </row>
    <row r="64" spans="1:31" x14ac:dyDescent="0.2">
      <c r="A64"/>
      <c r="B64"/>
      <c r="C64"/>
      <c r="D64"/>
      <c r="E64"/>
      <c r="F64"/>
      <c r="G64"/>
      <c r="H64"/>
      <c r="I64"/>
      <c r="J64"/>
      <c r="K64"/>
      <c r="W64" s="11"/>
      <c r="X64" s="46"/>
      <c r="Y64" s="22" t="s">
        <v>148</v>
      </c>
      <c r="Z64" s="22" t="s">
        <v>149</v>
      </c>
      <c r="AA64" s="11"/>
      <c r="AC64" t="s">
        <v>150</v>
      </c>
      <c r="AD64" s="22"/>
      <c r="AE64"/>
    </row>
    <row r="65" spans="1:30" x14ac:dyDescent="0.2">
      <c r="A65"/>
      <c r="B65"/>
      <c r="C65"/>
      <c r="D65"/>
      <c r="E65"/>
      <c r="F65"/>
      <c r="G65"/>
      <c r="H65"/>
      <c r="I65"/>
      <c r="J65"/>
      <c r="K65"/>
      <c r="W65" s="74" t="s">
        <v>151</v>
      </c>
      <c r="X65" s="46">
        <f>Y65*1+Z65*2</f>
        <v>0</v>
      </c>
      <c r="Y65" s="11" t="b">
        <v>0</v>
      </c>
      <c r="Z65" s="11" t="b">
        <v>0</v>
      </c>
      <c r="AA65" s="11"/>
      <c r="AC65" t="s">
        <v>152</v>
      </c>
      <c r="AD65"/>
    </row>
    <row r="66" spans="1:30" x14ac:dyDescent="0.2">
      <c r="A66"/>
      <c r="B66"/>
      <c r="C66"/>
      <c r="D66"/>
      <c r="E66"/>
      <c r="F66"/>
      <c r="G66"/>
      <c r="H66"/>
      <c r="I66"/>
      <c r="J66"/>
      <c r="K66"/>
      <c r="W66" s="74" t="s">
        <v>153</v>
      </c>
      <c r="X66" s="78"/>
      <c r="Y66" s="75"/>
      <c r="Z66" s="76"/>
      <c r="AA66" s="11"/>
      <c r="AC66" t="s">
        <v>154</v>
      </c>
    </row>
    <row r="67" spans="1:30" x14ac:dyDescent="0.2">
      <c r="A67"/>
      <c r="B67"/>
      <c r="C67"/>
      <c r="D67"/>
      <c r="E67"/>
      <c r="F67"/>
      <c r="G67"/>
      <c r="H67"/>
      <c r="I67"/>
      <c r="J67"/>
      <c r="K67"/>
      <c r="W67" s="11"/>
      <c r="X67" s="46"/>
      <c r="Y67" s="11"/>
      <c r="Z67" s="11"/>
      <c r="AA67" s="11"/>
    </row>
    <row r="68" spans="1:30" x14ac:dyDescent="0.2">
      <c r="A68"/>
      <c r="B68"/>
      <c r="C68"/>
      <c r="D68"/>
      <c r="E68"/>
      <c r="F68"/>
      <c r="G68"/>
      <c r="H68"/>
      <c r="I68"/>
      <c r="J68"/>
      <c r="K68"/>
      <c r="V68" s="3" t="s">
        <v>155</v>
      </c>
      <c r="W68" s="11" t="s">
        <v>156</v>
      </c>
      <c r="X68" s="46">
        <v>0</v>
      </c>
      <c r="Y68" s="11"/>
      <c r="Z68" s="11"/>
      <c r="AA68" s="11"/>
    </row>
    <row r="69" spans="1:30" x14ac:dyDescent="0.2">
      <c r="A69"/>
      <c r="B69"/>
      <c r="C69"/>
      <c r="D69"/>
      <c r="E69"/>
      <c r="F69"/>
      <c r="G69"/>
      <c r="H69"/>
      <c r="I69"/>
      <c r="J69"/>
      <c r="K69"/>
      <c r="W69" s="11" t="s">
        <v>157</v>
      </c>
      <c r="X69" s="47" t="s">
        <v>158</v>
      </c>
      <c r="Y69" s="11"/>
      <c r="Z69" s="11"/>
      <c r="AA69" s="11"/>
    </row>
    <row r="70" spans="1:30" x14ac:dyDescent="0.2">
      <c r="A70"/>
      <c r="B70"/>
      <c r="C70"/>
      <c r="D70"/>
      <c r="E70"/>
      <c r="F70"/>
      <c r="G70"/>
      <c r="H70"/>
      <c r="I70"/>
      <c r="J70"/>
      <c r="K70"/>
      <c r="W70" s="11"/>
      <c r="X70" s="46"/>
      <c r="Y70" s="11"/>
      <c r="Z70" s="11"/>
      <c r="AA70" s="11"/>
    </row>
    <row r="71" spans="1:30" x14ac:dyDescent="0.2">
      <c r="A71"/>
      <c r="B71"/>
      <c r="C71"/>
      <c r="D71"/>
      <c r="E71"/>
      <c r="F71"/>
      <c r="G71"/>
      <c r="H71"/>
      <c r="I71"/>
      <c r="J71"/>
      <c r="K71"/>
      <c r="W71" s="11"/>
      <c r="X71" s="46"/>
      <c r="Y71" s="66" t="s">
        <v>159</v>
      </c>
      <c r="Z71" s="66" t="s">
        <v>160</v>
      </c>
      <c r="AA71" s="11"/>
    </row>
    <row r="72" spans="1:30" x14ac:dyDescent="0.2">
      <c r="A72"/>
      <c r="B72"/>
      <c r="C72"/>
      <c r="D72"/>
      <c r="E72"/>
      <c r="F72"/>
      <c r="G72"/>
      <c r="H72"/>
      <c r="I72"/>
      <c r="J72"/>
      <c r="K72"/>
      <c r="W72" s="11" t="s">
        <v>161</v>
      </c>
      <c r="X72" s="46">
        <f>Y72*1+Z72*2</f>
        <v>0</v>
      </c>
      <c r="Y72" s="11" t="b">
        <v>0</v>
      </c>
      <c r="Z72" s="11" t="b">
        <v>0</v>
      </c>
      <c r="AA72" s="11" t="str">
        <f>IF(refund_doc_option=0,"Substantiation Date",(IF(refund_doc_option=1,"Final Substantiation Received","Denied-Lack of Substantiation")))</f>
        <v>Substantiation Date</v>
      </c>
    </row>
    <row r="73" spans="1:30" x14ac:dyDescent="0.2">
      <c r="A73"/>
      <c r="B73"/>
      <c r="C73"/>
      <c r="D73"/>
      <c r="E73"/>
      <c r="F73"/>
      <c r="G73"/>
      <c r="H73"/>
      <c r="I73"/>
      <c r="J73"/>
      <c r="K73"/>
      <c r="W73" s="3" t="s">
        <v>162</v>
      </c>
      <c r="X73" s="3">
        <v>0</v>
      </c>
      <c r="AA73" s="11"/>
    </row>
    <row r="74" spans="1:30" x14ac:dyDescent="0.2">
      <c r="A74"/>
      <c r="B74"/>
      <c r="C74"/>
      <c r="D74"/>
      <c r="E74"/>
      <c r="F74"/>
      <c r="G74"/>
      <c r="H74"/>
      <c r="I74"/>
      <c r="J74"/>
      <c r="K74"/>
      <c r="V74" s="3" t="s">
        <v>163</v>
      </c>
      <c r="W74" s="11" t="s">
        <v>164</v>
      </c>
      <c r="X74" s="48"/>
      <c r="Y74" s="11" t="s">
        <v>165</v>
      </c>
      <c r="Z74" s="82"/>
      <c r="AA74" s="11"/>
    </row>
    <row r="75" spans="1:30" x14ac:dyDescent="0.2">
      <c r="A75"/>
      <c r="B75"/>
      <c r="C75"/>
      <c r="D75"/>
      <c r="E75"/>
      <c r="F75"/>
      <c r="G75"/>
      <c r="H75"/>
      <c r="I75"/>
      <c r="J75"/>
      <c r="K75"/>
      <c r="W75" s="11" t="s">
        <v>166</v>
      </c>
      <c r="X75" s="48"/>
      <c r="Y75" s="11"/>
      <c r="Z75" s="11"/>
      <c r="AA75" s="11"/>
    </row>
    <row r="76" spans="1:30" x14ac:dyDescent="0.2">
      <c r="A76"/>
      <c r="B76"/>
      <c r="C76"/>
      <c r="D76"/>
      <c r="E76"/>
      <c r="F76"/>
      <c r="G76"/>
      <c r="H76"/>
      <c r="I76"/>
      <c r="J76"/>
      <c r="K76"/>
      <c r="W76" s="11" t="s">
        <v>167</v>
      </c>
      <c r="X76" s="46" t="b">
        <v>0</v>
      </c>
      <c r="Y76" s="11"/>
      <c r="Z76" s="11"/>
      <c r="AA76" s="11"/>
    </row>
    <row r="77" spans="1:30" x14ac:dyDescent="0.2">
      <c r="A77"/>
      <c r="B77"/>
      <c r="C77"/>
      <c r="D77"/>
      <c r="E77"/>
      <c r="F77"/>
      <c r="G77"/>
      <c r="H77"/>
      <c r="I77"/>
      <c r="J77"/>
      <c r="K77"/>
      <c r="V77" s="26"/>
      <c r="W77" s="11" t="s">
        <v>168</v>
      </c>
      <c r="X77" s="46" t="b">
        <v>0</v>
      </c>
      <c r="Y77" s="11"/>
      <c r="Z77" s="11"/>
      <c r="AA77" s="11"/>
    </row>
    <row r="78" spans="1:30" x14ac:dyDescent="0.2">
      <c r="A78"/>
      <c r="B78"/>
      <c r="C78"/>
      <c r="D78"/>
      <c r="E78"/>
      <c r="F78"/>
      <c r="G78"/>
      <c r="H78"/>
      <c r="I78"/>
      <c r="J78"/>
      <c r="K78"/>
      <c r="W78" s="11" t="s">
        <v>169</v>
      </c>
      <c r="X78" s="46" t="b">
        <v>0</v>
      </c>
      <c r="Y78" s="11"/>
      <c r="Z78" s="11"/>
      <c r="AA78" s="11"/>
    </row>
    <row r="79" spans="1:30" x14ac:dyDescent="0.2">
      <c r="A79"/>
      <c r="B79"/>
      <c r="C79"/>
      <c r="D79"/>
      <c r="E79"/>
      <c r="F79"/>
      <c r="G79"/>
      <c r="H79"/>
      <c r="I79"/>
      <c r="J79"/>
      <c r="K79"/>
      <c r="W79" s="11" t="s">
        <v>170</v>
      </c>
      <c r="X79" s="46" t="b">
        <v>0</v>
      </c>
      <c r="Y79" s="11"/>
      <c r="Z79" s="11"/>
      <c r="AA79" s="11"/>
    </row>
    <row r="80" spans="1:30" x14ac:dyDescent="0.2">
      <c r="A80"/>
      <c r="B80"/>
      <c r="C80"/>
      <c r="D80"/>
      <c r="E80"/>
      <c r="F80"/>
      <c r="G80"/>
      <c r="H80"/>
      <c r="I80"/>
      <c r="J80"/>
      <c r="K80"/>
      <c r="W80" s="11" t="s">
        <v>171</v>
      </c>
      <c r="X80" s="46" t="b">
        <v>0</v>
      </c>
      <c r="Y80" s="11"/>
      <c r="Z80" s="11"/>
      <c r="AA80" s="11"/>
    </row>
    <row r="81" spans="1:27" x14ac:dyDescent="0.2">
      <c r="A81"/>
      <c r="B81"/>
      <c r="C81"/>
      <c r="D81"/>
      <c r="E81"/>
      <c r="F81"/>
      <c r="G81"/>
      <c r="H81"/>
      <c r="I81"/>
      <c r="J81"/>
      <c r="K81"/>
      <c r="W81" s="11" t="s">
        <v>172</v>
      </c>
      <c r="X81" s="46" t="b">
        <v>0</v>
      </c>
      <c r="Y81" s="11"/>
      <c r="Z81" s="11"/>
      <c r="AA81" s="11"/>
    </row>
    <row r="82" spans="1:27" x14ac:dyDescent="0.2">
      <c r="A82"/>
      <c r="B82"/>
      <c r="C82"/>
      <c r="D82"/>
      <c r="E82"/>
      <c r="F82"/>
      <c r="G82"/>
      <c r="H82"/>
      <c r="I82"/>
      <c r="J82"/>
      <c r="K82"/>
      <c r="W82" s="11" t="s">
        <v>173</v>
      </c>
      <c r="X82" s="46" t="b">
        <v>0</v>
      </c>
      <c r="Y82" s="11"/>
      <c r="Z82" s="11"/>
      <c r="AA82" s="11"/>
    </row>
    <row r="83" spans="1:27" x14ac:dyDescent="0.2">
      <c r="A83"/>
      <c r="B83"/>
      <c r="C83"/>
      <c r="D83"/>
      <c r="E83"/>
      <c r="F83"/>
      <c r="G83"/>
      <c r="H83"/>
      <c r="I83"/>
      <c r="J83"/>
      <c r="K83"/>
      <c r="W83" s="11" t="s">
        <v>174</v>
      </c>
      <c r="X83" s="46" t="b">
        <v>0</v>
      </c>
      <c r="Y83" s="11"/>
      <c r="Z83" s="11"/>
      <c r="AA83" s="11"/>
    </row>
    <row r="84" spans="1:27" x14ac:dyDescent="0.2">
      <c r="A84"/>
      <c r="B84"/>
      <c r="C84"/>
      <c r="D84"/>
      <c r="E84"/>
      <c r="F84"/>
      <c r="G84"/>
      <c r="H84"/>
      <c r="I84"/>
      <c r="J84"/>
      <c r="K84"/>
      <c r="W84" s="11" t="s">
        <v>175</v>
      </c>
      <c r="X84" s="46" t="b">
        <v>0</v>
      </c>
      <c r="Y84" s="11"/>
      <c r="Z84" s="11"/>
      <c r="AA84" s="11"/>
    </row>
    <row r="85" spans="1:27" x14ac:dyDescent="0.2">
      <c r="A85"/>
      <c r="B85"/>
      <c r="C85"/>
      <c r="D85"/>
      <c r="E85"/>
      <c r="F85"/>
      <c r="G85"/>
      <c r="H85"/>
      <c r="I85"/>
      <c r="J85"/>
      <c r="K85"/>
      <c r="W85" s="11" t="s">
        <v>176</v>
      </c>
      <c r="X85" s="46" t="b">
        <v>0</v>
      </c>
      <c r="Y85" s="11"/>
      <c r="Z85" s="11"/>
      <c r="AA85" s="11"/>
    </row>
    <row r="86" spans="1:27" x14ac:dyDescent="0.2">
      <c r="A86"/>
      <c r="B86"/>
      <c r="C86"/>
      <c r="D86"/>
      <c r="E86"/>
      <c r="F86"/>
      <c r="G86"/>
      <c r="H86"/>
      <c r="I86"/>
      <c r="J86"/>
      <c r="K86"/>
      <c r="W86" s="11" t="s">
        <v>177</v>
      </c>
      <c r="X86" s="46" t="b">
        <v>0</v>
      </c>
      <c r="Y86" s="11"/>
      <c r="Z86" s="11"/>
      <c r="AA86" s="11"/>
    </row>
    <row r="87" spans="1:27" x14ac:dyDescent="0.2">
      <c r="A87"/>
      <c r="B87"/>
      <c r="C87"/>
      <c r="D87"/>
      <c r="E87"/>
      <c r="F87"/>
      <c r="G87"/>
      <c r="H87"/>
      <c r="I87"/>
      <c r="J87"/>
      <c r="K87"/>
      <c r="W87" s="11" t="s">
        <v>178</v>
      </c>
      <c r="X87" s="46" t="b">
        <v>0</v>
      </c>
      <c r="Y87" s="11" t="str">
        <f>IF(issue_resolution=TRUE,"Yes","No")</f>
        <v>No</v>
      </c>
      <c r="Z87" s="11" t="s">
        <v>179</v>
      </c>
      <c r="AA87" s="11"/>
    </row>
    <row r="88" spans="1:27" x14ac:dyDescent="0.2">
      <c r="A88"/>
      <c r="B88"/>
      <c r="C88"/>
      <c r="D88"/>
      <c r="E88"/>
      <c r="F88"/>
      <c r="G88"/>
      <c r="H88"/>
      <c r="I88"/>
      <c r="J88"/>
      <c r="K88"/>
      <c r="W88" s="11" t="s">
        <v>180</v>
      </c>
      <c r="X88" s="46" t="b">
        <v>0</v>
      </c>
      <c r="Y88" s="11"/>
      <c r="Z88" s="11"/>
      <c r="AA88" s="11"/>
    </row>
    <row r="89" spans="1:27" x14ac:dyDescent="0.2">
      <c r="A89"/>
      <c r="B89"/>
      <c r="C89"/>
      <c r="D89"/>
      <c r="E89"/>
      <c r="F89"/>
      <c r="G89"/>
      <c r="H89"/>
      <c r="I89"/>
      <c r="J89"/>
      <c r="K89"/>
      <c r="W89" s="11"/>
      <c r="X89" s="46"/>
      <c r="Y89" s="11"/>
      <c r="Z89" s="11"/>
      <c r="AA89" s="11"/>
    </row>
    <row r="90" spans="1:27" x14ac:dyDescent="0.2">
      <c r="A90"/>
      <c r="B90"/>
      <c r="C90"/>
      <c r="D90"/>
      <c r="E90"/>
      <c r="F90"/>
      <c r="G90"/>
      <c r="H90"/>
      <c r="I90"/>
      <c r="J90"/>
      <c r="K90"/>
      <c r="W90" s="11"/>
      <c r="X90" s="46"/>
      <c r="Y90" s="11"/>
      <c r="Z90" s="11"/>
      <c r="AA90" s="11"/>
    </row>
    <row r="91" spans="1:27" x14ac:dyDescent="0.2">
      <c r="A91"/>
      <c r="B91"/>
      <c r="C91"/>
      <c r="D91"/>
      <c r="E91"/>
      <c r="F91"/>
      <c r="G91"/>
      <c r="H91"/>
      <c r="I91"/>
      <c r="J91"/>
      <c r="K91"/>
      <c r="W91" s="11" t="s">
        <v>181</v>
      </c>
      <c r="X91" s="46" t="e">
        <f>#REF!</f>
        <v>#REF!</v>
      </c>
      <c r="Y91" s="11"/>
      <c r="Z91" s="11"/>
      <c r="AA91" s="11"/>
    </row>
    <row r="92" spans="1:27" x14ac:dyDescent="0.2">
      <c r="A92"/>
      <c r="B92"/>
      <c r="C92"/>
      <c r="D92"/>
      <c r="E92"/>
      <c r="F92"/>
      <c r="G92"/>
      <c r="H92"/>
      <c r="I92"/>
      <c r="J92"/>
      <c r="K92"/>
      <c r="W92" s="11" t="s">
        <v>182</v>
      </c>
      <c r="X92" s="46" t="e">
        <f>#REF!</f>
        <v>#REF!</v>
      </c>
      <c r="Y92" s="11"/>
      <c r="Z92" s="11"/>
      <c r="AA92" s="11"/>
    </row>
    <row r="93" spans="1:27" x14ac:dyDescent="0.2">
      <c r="A93"/>
      <c r="B93"/>
      <c r="C93"/>
      <c r="D93"/>
      <c r="E93"/>
      <c r="F93"/>
      <c r="G93"/>
      <c r="H93"/>
      <c r="I93"/>
      <c r="J93"/>
      <c r="K93"/>
      <c r="W93" s="11"/>
      <c r="X93" s="46"/>
      <c r="Y93" s="11"/>
      <c r="Z93" s="11"/>
      <c r="AA93" s="11"/>
    </row>
    <row r="94" spans="1:27" x14ac:dyDescent="0.2">
      <c r="A94"/>
      <c r="B94"/>
      <c r="C94"/>
      <c r="D94"/>
      <c r="E94"/>
      <c r="F94"/>
      <c r="G94"/>
      <c r="H94"/>
      <c r="I94"/>
      <c r="J94"/>
      <c r="K94"/>
      <c r="W94" s="11"/>
      <c r="X94" s="46"/>
      <c r="Y94" s="11"/>
      <c r="Z94" s="11"/>
      <c r="AA94" s="11"/>
    </row>
    <row r="95" spans="1:27" x14ac:dyDescent="0.2">
      <c r="A95"/>
      <c r="B95"/>
      <c r="C95"/>
      <c r="D95"/>
      <c r="E95"/>
      <c r="F95"/>
      <c r="G95"/>
      <c r="H95"/>
      <c r="I95"/>
      <c r="J95"/>
      <c r="K95"/>
      <c r="W95" s="11"/>
      <c r="X95" s="46"/>
      <c r="Y95" s="11"/>
      <c r="Z95" s="11"/>
      <c r="AA95" s="11"/>
    </row>
    <row r="96" spans="1:27" x14ac:dyDescent="0.2">
      <c r="A96"/>
      <c r="B96"/>
      <c r="C96"/>
      <c r="D96"/>
      <c r="E96"/>
      <c r="F96"/>
      <c r="G96"/>
      <c r="H96"/>
      <c r="I96"/>
      <c r="J96"/>
      <c r="K96"/>
      <c r="W96" s="11"/>
      <c r="X96" s="46"/>
      <c r="Y96" s="11"/>
      <c r="Z96" s="11"/>
      <c r="AA96" s="11"/>
    </row>
    <row r="97" spans="1:27" x14ac:dyDescent="0.2">
      <c r="A97"/>
      <c r="B97"/>
      <c r="C97"/>
      <c r="D97"/>
      <c r="E97"/>
      <c r="F97"/>
      <c r="G97"/>
      <c r="H97"/>
      <c r="I97"/>
      <c r="J97"/>
      <c r="K97"/>
      <c r="W97" s="11"/>
      <c r="X97" s="46"/>
      <c r="Y97" s="44"/>
      <c r="Z97" s="11"/>
      <c r="AA97" s="11"/>
    </row>
    <row r="98" spans="1:27" x14ac:dyDescent="0.2">
      <c r="A98"/>
      <c r="B98"/>
      <c r="C98"/>
      <c r="D98"/>
      <c r="E98"/>
      <c r="F98"/>
      <c r="G98"/>
      <c r="H98"/>
      <c r="I98"/>
      <c r="J98"/>
      <c r="K98"/>
      <c r="W98" s="11"/>
      <c r="X98" s="46"/>
      <c r="Y98" s="11"/>
      <c r="Z98" s="11"/>
      <c r="AA98" s="11"/>
    </row>
    <row r="99" spans="1:27" x14ac:dyDescent="0.2">
      <c r="A99"/>
      <c r="B99"/>
      <c r="C99"/>
      <c r="D99"/>
      <c r="E99"/>
      <c r="F99"/>
      <c r="G99"/>
      <c r="H99"/>
      <c r="I99"/>
      <c r="J99"/>
      <c r="K99"/>
      <c r="W99" s="11"/>
      <c r="X99" s="46"/>
      <c r="Y99" s="11"/>
      <c r="Z99" s="11"/>
      <c r="AA99" s="11"/>
    </row>
    <row r="100" spans="1:27" x14ac:dyDescent="0.2">
      <c r="A100"/>
      <c r="B100"/>
      <c r="C100"/>
      <c r="D100"/>
      <c r="E100"/>
      <c r="F100"/>
      <c r="G100"/>
      <c r="H100"/>
      <c r="I100"/>
      <c r="J100"/>
      <c r="K100"/>
      <c r="V100" s="26"/>
      <c r="W100" s="40" t="s">
        <v>183</v>
      </c>
      <c r="X100" s="45" t="s">
        <v>184</v>
      </c>
      <c r="Y100" s="41"/>
      <c r="Z100" s="11"/>
      <c r="AA100" s="11"/>
    </row>
    <row r="101" spans="1:27" x14ac:dyDescent="0.2">
      <c r="A101"/>
      <c r="B101"/>
      <c r="C101"/>
      <c r="D101"/>
      <c r="E101"/>
      <c r="F101"/>
      <c r="G101"/>
      <c r="H101"/>
      <c r="I101"/>
      <c r="J101"/>
      <c r="K101"/>
      <c r="W101" s="85" t="s">
        <v>185</v>
      </c>
      <c r="X101" s="49" t="e">
        <f>#REF!</f>
        <v>#REF!</v>
      </c>
      <c r="Y101" s="42"/>
      <c r="Z101" s="11"/>
    </row>
    <row r="102" spans="1:27" x14ac:dyDescent="0.2">
      <c r="D102" s="3"/>
      <c r="E102" s="3"/>
      <c r="F102" s="3"/>
      <c r="G102" s="3"/>
      <c r="H102" s="3"/>
      <c r="V102" s="69" t="s">
        <v>186</v>
      </c>
      <c r="W102" s="85" t="s">
        <v>187</v>
      </c>
      <c r="X102" s="49" t="e">
        <f>#REF!</f>
        <v>#REF!</v>
      </c>
      <c r="Y102" s="42"/>
      <c r="Z102" s="11"/>
      <c r="AA102" s="11"/>
    </row>
    <row r="103" spans="1:27" x14ac:dyDescent="0.2">
      <c r="D103" s="3"/>
      <c r="E103" s="3"/>
      <c r="F103" s="3"/>
      <c r="G103" s="3"/>
      <c r="H103" s="3"/>
      <c r="W103" s="85" t="s">
        <v>188</v>
      </c>
      <c r="X103" s="49" t="e">
        <f>#REF!</f>
        <v>#REF!</v>
      </c>
      <c r="Y103" s="42"/>
      <c r="Z103" s="11"/>
      <c r="AA103" s="11"/>
    </row>
    <row r="104" spans="1:27" x14ac:dyDescent="0.2">
      <c r="D104" s="3"/>
      <c r="E104" s="3"/>
      <c r="F104" s="3"/>
      <c r="G104" s="3"/>
      <c r="H104" s="3"/>
      <c r="W104" s="85" t="s">
        <v>189</v>
      </c>
      <c r="X104" s="49" t="e">
        <f>#REF!</f>
        <v>#REF!</v>
      </c>
      <c r="Y104" s="42"/>
      <c r="Z104" s="11"/>
      <c r="AA104" s="11"/>
    </row>
    <row r="105" spans="1:27" x14ac:dyDescent="0.2">
      <c r="D105" s="3"/>
      <c r="E105" s="3"/>
      <c r="F105" s="3"/>
      <c r="G105" s="3"/>
      <c r="H105" s="3"/>
      <c r="W105" s="85" t="s">
        <v>190</v>
      </c>
      <c r="X105" s="49" t="e">
        <f>#REF!</f>
        <v>#REF!</v>
      </c>
      <c r="Y105" s="11" t="s">
        <v>191</v>
      </c>
      <c r="Z105" s="11"/>
      <c r="AA105" s="11"/>
    </row>
    <row r="106" spans="1:27" x14ac:dyDescent="0.2">
      <c r="D106" s="3"/>
      <c r="E106" s="3"/>
      <c r="F106" s="3"/>
      <c r="G106" s="3"/>
      <c r="H106" s="3"/>
      <c r="W106" s="11"/>
      <c r="X106" s="50"/>
      <c r="Y106" s="11"/>
      <c r="Z106" s="11"/>
      <c r="AA106" s="11"/>
    </row>
    <row r="107" spans="1:27" x14ac:dyDescent="0.2">
      <c r="D107" s="3"/>
      <c r="E107" s="3"/>
      <c r="F107" s="3"/>
      <c r="G107" s="3"/>
      <c r="H107" s="3"/>
      <c r="W107" s="11"/>
      <c r="X107" s="50"/>
      <c r="Y107" s="11"/>
      <c r="Z107" s="11"/>
      <c r="AA107" s="11"/>
    </row>
    <row r="108" spans="1:27" x14ac:dyDescent="0.2">
      <c r="D108" s="3"/>
      <c r="E108" s="3"/>
      <c r="F108" s="3"/>
      <c r="G108" s="3"/>
      <c r="H108" s="3"/>
      <c r="W108" s="11"/>
      <c r="X108" s="50"/>
      <c r="Y108" s="11"/>
      <c r="Z108" s="11"/>
      <c r="AA108" s="11"/>
    </row>
    <row r="109" spans="1:27" x14ac:dyDescent="0.2">
      <c r="D109" s="3"/>
      <c r="E109" s="3"/>
      <c r="F109" s="3"/>
      <c r="G109" s="3"/>
      <c r="H109" s="3"/>
      <c r="W109" s="11"/>
      <c r="X109" s="50"/>
      <c r="Y109" s="11"/>
      <c r="Z109" s="11"/>
      <c r="AA109" s="11"/>
    </row>
    <row r="110" spans="1:27" x14ac:dyDescent="0.2">
      <c r="D110" s="3"/>
      <c r="E110" s="3"/>
      <c r="F110" s="3"/>
      <c r="G110" s="3"/>
      <c r="H110" s="3"/>
      <c r="W110" s="11"/>
      <c r="X110" s="50"/>
      <c r="Y110" s="11"/>
      <c r="Z110" s="11"/>
      <c r="AA110" s="11"/>
    </row>
    <row r="111" spans="1:27" x14ac:dyDescent="0.2">
      <c r="D111" s="3"/>
      <c r="E111" s="3"/>
      <c r="F111" s="3"/>
      <c r="G111" s="3"/>
      <c r="H111" s="3"/>
      <c r="W111" s="11"/>
      <c r="X111" s="50"/>
      <c r="Y111" s="11"/>
      <c r="Z111" s="11"/>
      <c r="AA111" s="11"/>
    </row>
    <row r="112" spans="1:27" x14ac:dyDescent="0.2">
      <c r="D112" s="3"/>
      <c r="E112" s="3"/>
      <c r="F112" s="3"/>
      <c r="G112" s="3"/>
      <c r="H112" s="3"/>
      <c r="V112" s="26" t="s">
        <v>192</v>
      </c>
      <c r="W112" s="11" t="s">
        <v>193</v>
      </c>
      <c r="X112" s="50"/>
      <c r="Y112" s="11"/>
      <c r="Z112" s="11"/>
      <c r="AA112" s="11"/>
    </row>
    <row r="113" spans="4:27" x14ac:dyDescent="0.2">
      <c r="D113" s="3"/>
      <c r="E113" s="3"/>
      <c r="F113" s="3"/>
      <c r="G113" s="3"/>
      <c r="H113" s="3"/>
      <c r="W113" s="11" t="s">
        <v>194</v>
      </c>
      <c r="X113" s="50"/>
      <c r="Y113" s="11"/>
      <c r="Z113" s="11"/>
      <c r="AA113" s="11"/>
    </row>
    <row r="114" spans="4:27" x14ac:dyDescent="0.2">
      <c r="D114" s="3"/>
      <c r="E114" s="3"/>
      <c r="F114" s="3"/>
      <c r="G114" s="3"/>
      <c r="H114" s="3"/>
      <c r="W114" s="11" t="s">
        <v>195</v>
      </c>
      <c r="X114" s="50"/>
      <c r="Y114" s="11"/>
      <c r="Z114" s="11"/>
      <c r="AA114" s="11"/>
    </row>
    <row r="115" spans="4:27" x14ac:dyDescent="0.2">
      <c r="D115" s="3"/>
      <c r="E115" s="3"/>
      <c r="F115" s="3"/>
      <c r="G115" s="3"/>
      <c r="H115" s="3"/>
      <c r="W115" s="11" t="s">
        <v>196</v>
      </c>
      <c r="X115" s="50"/>
      <c r="Y115" s="11"/>
      <c r="Z115" s="11"/>
      <c r="AA115" s="11"/>
    </row>
    <row r="116" spans="4:27" x14ac:dyDescent="0.2">
      <c r="D116" s="3"/>
      <c r="E116" s="3"/>
      <c r="F116" s="3"/>
      <c r="G116" s="3"/>
      <c r="H116" s="3"/>
      <c r="W116" s="3" t="s">
        <v>197</v>
      </c>
      <c r="X116" s="50"/>
      <c r="Y116" s="11"/>
      <c r="Z116" s="11"/>
      <c r="AA116" s="11"/>
    </row>
    <row r="117" spans="4:27" x14ac:dyDescent="0.2">
      <c r="D117" s="3"/>
      <c r="E117" s="3"/>
      <c r="F117" s="3"/>
      <c r="G117" s="3"/>
      <c r="H117" s="3"/>
      <c r="W117" s="11" t="s">
        <v>198</v>
      </c>
      <c r="X117" s="50"/>
    </row>
    <row r="118" spans="4:27" x14ac:dyDescent="0.2">
      <c r="D118" s="3"/>
      <c r="E118" s="3"/>
      <c r="F118" s="3"/>
      <c r="G118" s="3"/>
      <c r="H118" s="3"/>
      <c r="W118" s="11" t="s">
        <v>199</v>
      </c>
      <c r="X118" s="50"/>
    </row>
    <row r="119" spans="4:27" x14ac:dyDescent="0.2">
      <c r="D119" s="3"/>
      <c r="E119" s="3"/>
      <c r="F119" s="3"/>
      <c r="G119" s="3"/>
      <c r="H119" s="3"/>
      <c r="W119" s="11" t="s">
        <v>200</v>
      </c>
      <c r="X119" s="50"/>
    </row>
    <row r="120" spans="4:27" x14ac:dyDescent="0.2">
      <c r="D120" s="3"/>
      <c r="E120" s="3"/>
      <c r="F120" s="3"/>
      <c r="G120" s="3"/>
      <c r="H120" s="3"/>
      <c r="W120" s="11" t="s">
        <v>201</v>
      </c>
      <c r="X120" s="50"/>
    </row>
    <row r="121" spans="4:27" x14ac:dyDescent="0.2">
      <c r="D121" s="3"/>
      <c r="E121" s="3"/>
      <c r="F121" s="3"/>
      <c r="G121" s="3"/>
      <c r="H121" s="3"/>
      <c r="W121" s="11" t="s">
        <v>202</v>
      </c>
      <c r="X121" s="50"/>
    </row>
    <row r="122" spans="4:27" x14ac:dyDescent="0.2">
      <c r="D122" s="3"/>
      <c r="E122" s="3"/>
      <c r="F122" s="3"/>
      <c r="G122" s="3"/>
      <c r="H122" s="3"/>
      <c r="W122" s="11"/>
      <c r="X122" s="50"/>
    </row>
    <row r="123" spans="4:27" x14ac:dyDescent="0.2">
      <c r="D123" s="3"/>
      <c r="E123" s="3"/>
      <c r="F123" s="3"/>
      <c r="G123" s="3"/>
      <c r="H123" s="3"/>
      <c r="W123" s="11"/>
      <c r="X123" s="50"/>
    </row>
    <row r="124" spans="4:27" x14ac:dyDescent="0.2">
      <c r="D124" s="3"/>
      <c r="E124" s="3"/>
      <c r="F124" s="3"/>
      <c r="G124" s="3"/>
      <c r="H124" s="3"/>
      <c r="W124" s="11"/>
      <c r="X124" s="50"/>
    </row>
    <row r="125" spans="4:27" x14ac:dyDescent="0.2">
      <c r="D125" s="3"/>
      <c r="E125" s="3"/>
      <c r="F125" s="3"/>
      <c r="G125" s="3"/>
      <c r="H125" s="3"/>
      <c r="W125" s="11"/>
      <c r="X125" s="50"/>
    </row>
    <row r="126" spans="4:27" x14ac:dyDescent="0.2">
      <c r="D126" s="3"/>
      <c r="E126" s="3"/>
      <c r="F126" s="3"/>
      <c r="G126" s="3"/>
      <c r="H126" s="3"/>
      <c r="W126" s="11"/>
      <c r="X126" s="50"/>
    </row>
    <row r="127" spans="4:27" x14ac:dyDescent="0.2">
      <c r="D127" s="3"/>
      <c r="E127" s="3"/>
      <c r="F127" s="3"/>
      <c r="G127" s="3"/>
      <c r="H127" s="3"/>
      <c r="V127" s="26" t="s">
        <v>203</v>
      </c>
      <c r="W127" s="11" t="s">
        <v>204</v>
      </c>
      <c r="X127" s="50"/>
    </row>
    <row r="128" spans="4:27" x14ac:dyDescent="0.2">
      <c r="D128" s="3"/>
      <c r="E128" s="3"/>
      <c r="F128" s="3"/>
      <c r="G128" s="3"/>
      <c r="H128" s="3"/>
      <c r="W128" s="11" t="s">
        <v>205</v>
      </c>
      <c r="X128" s="50"/>
    </row>
    <row r="129" spans="4:25" x14ac:dyDescent="0.2">
      <c r="D129" s="3"/>
      <c r="E129" s="3"/>
      <c r="F129" s="3"/>
      <c r="G129" s="3"/>
      <c r="H129" s="3"/>
      <c r="W129" s="11" t="s">
        <v>206</v>
      </c>
      <c r="X129" s="50"/>
    </row>
    <row r="130" spans="4:25" x14ac:dyDescent="0.2">
      <c r="D130" s="3"/>
      <c r="E130" s="3"/>
      <c r="F130" s="3"/>
      <c r="G130" s="3"/>
      <c r="H130" s="3"/>
      <c r="W130" s="11" t="s">
        <v>207</v>
      </c>
      <c r="X130" s="50"/>
    </row>
    <row r="131" spans="4:25" x14ac:dyDescent="0.2">
      <c r="D131" s="3"/>
      <c r="E131" s="3"/>
      <c r="F131" s="3"/>
      <c r="G131" s="3"/>
      <c r="H131" s="3"/>
      <c r="W131" s="11" t="s">
        <v>208</v>
      </c>
      <c r="X131" s="50"/>
    </row>
    <row r="132" spans="4:25" x14ac:dyDescent="0.2">
      <c r="D132" s="3"/>
      <c r="E132" s="3"/>
      <c r="F132" s="3"/>
      <c r="G132" s="3"/>
      <c r="H132" s="3"/>
      <c r="W132" s="11" t="s">
        <v>209</v>
      </c>
      <c r="X132" s="50"/>
    </row>
    <row r="133" spans="4:25" x14ac:dyDescent="0.2">
      <c r="D133" s="3"/>
      <c r="E133" s="3"/>
      <c r="F133" s="3"/>
      <c r="G133" s="3"/>
      <c r="H133" s="3"/>
      <c r="W133" s="3" t="s">
        <v>210</v>
      </c>
      <c r="X133" s="50"/>
    </row>
    <row r="134" spans="4:25" x14ac:dyDescent="0.2">
      <c r="D134" s="3"/>
      <c r="E134" s="3"/>
      <c r="F134" s="3"/>
      <c r="G134" s="3"/>
      <c r="H134" s="3"/>
      <c r="X134" s="50"/>
    </row>
    <row r="135" spans="4:25" x14ac:dyDescent="0.2">
      <c r="D135" s="3"/>
      <c r="E135" s="3"/>
      <c r="F135" s="3"/>
      <c r="G135" s="3"/>
      <c r="H135" s="3"/>
      <c r="W135" s="11" t="s">
        <v>211</v>
      </c>
      <c r="X135" s="50"/>
    </row>
    <row r="136" spans="4:25" x14ac:dyDescent="0.2">
      <c r="D136" s="3"/>
      <c r="E136" s="3"/>
      <c r="F136" s="3"/>
      <c r="G136" s="3"/>
      <c r="H136" s="3"/>
      <c r="U136" s="11"/>
      <c r="V136" s="11"/>
      <c r="W136" s="11" t="s">
        <v>212</v>
      </c>
      <c r="X136" s="50"/>
      <c r="Y136" s="11"/>
    </row>
    <row r="137" spans="4:25" x14ac:dyDescent="0.2">
      <c r="D137" s="3"/>
      <c r="E137" s="3"/>
      <c r="F137" s="3"/>
      <c r="G137" s="3"/>
      <c r="H137" s="3"/>
      <c r="U137" s="11"/>
      <c r="W137" s="11" t="s">
        <v>213</v>
      </c>
      <c r="X137" s="50"/>
      <c r="Y137" s="11"/>
    </row>
    <row r="138" spans="4:25" x14ac:dyDescent="0.2">
      <c r="D138" s="3"/>
      <c r="E138" s="3"/>
      <c r="F138" s="3"/>
      <c r="G138" s="3"/>
      <c r="H138" s="3"/>
      <c r="U138" s="11"/>
      <c r="V138" s="11"/>
      <c r="W138" s="11" t="s">
        <v>214</v>
      </c>
      <c r="X138" s="50"/>
      <c r="Y138" s="11"/>
    </row>
    <row r="139" spans="4:25" x14ac:dyDescent="0.2">
      <c r="D139" s="3"/>
      <c r="E139" s="3"/>
      <c r="F139" s="3"/>
      <c r="G139" s="3"/>
      <c r="H139" s="3"/>
      <c r="U139" s="11"/>
      <c r="W139" s="11" t="s">
        <v>215</v>
      </c>
      <c r="X139" s="50"/>
      <c r="Y139" s="11"/>
    </row>
    <row r="140" spans="4:25" x14ac:dyDescent="0.2">
      <c r="D140" s="3"/>
      <c r="E140" s="3"/>
      <c r="F140" s="3"/>
      <c r="G140" s="3"/>
      <c r="H140" s="3"/>
      <c r="U140" s="11"/>
      <c r="V140" s="11"/>
      <c r="W140" s="11" t="s">
        <v>216</v>
      </c>
      <c r="X140" s="50"/>
      <c r="Y140" s="11"/>
    </row>
    <row r="141" spans="4:25" x14ac:dyDescent="0.2">
      <c r="D141" s="3"/>
      <c r="E141" s="3"/>
      <c r="F141" s="3"/>
      <c r="G141" s="3"/>
      <c r="H141" s="3"/>
      <c r="U141" s="11"/>
      <c r="W141" s="3" t="s">
        <v>217</v>
      </c>
      <c r="X141" s="50"/>
      <c r="Y141" s="11"/>
    </row>
    <row r="142" spans="4:25" x14ac:dyDescent="0.2">
      <c r="D142" s="3"/>
      <c r="E142" s="3"/>
      <c r="F142" s="3"/>
      <c r="G142" s="3"/>
      <c r="H142" s="3"/>
      <c r="U142" s="11"/>
      <c r="W142" s="11"/>
      <c r="X142" s="50"/>
      <c r="Y142" s="11"/>
    </row>
    <row r="143" spans="4:25" x14ac:dyDescent="0.2">
      <c r="D143" s="3"/>
      <c r="E143" s="3"/>
      <c r="F143" s="3"/>
      <c r="G143" s="3"/>
      <c r="H143" s="3"/>
      <c r="U143" s="11"/>
      <c r="V143" s="25" t="s">
        <v>218</v>
      </c>
      <c r="W143" s="11" t="s">
        <v>219</v>
      </c>
      <c r="X143" s="50"/>
      <c r="Y143" s="11"/>
    </row>
    <row r="144" spans="4:25" x14ac:dyDescent="0.2">
      <c r="D144" s="3"/>
      <c r="E144" s="3"/>
      <c r="F144" s="3"/>
      <c r="G144" s="3"/>
      <c r="H144" s="3"/>
      <c r="U144" s="11"/>
      <c r="V144" s="11"/>
      <c r="W144" s="11" t="s">
        <v>220</v>
      </c>
      <c r="X144" s="50"/>
      <c r="Y144" s="11"/>
    </row>
    <row r="145" spans="4:25" x14ac:dyDescent="0.2">
      <c r="D145" s="3"/>
      <c r="E145" s="3"/>
      <c r="F145" s="3"/>
      <c r="G145" s="3"/>
      <c r="H145" s="3"/>
      <c r="U145" s="11"/>
      <c r="V145" s="11"/>
      <c r="W145" s="11" t="s">
        <v>221</v>
      </c>
      <c r="X145" s="50"/>
      <c r="Y145" s="11"/>
    </row>
    <row r="146" spans="4:25" x14ac:dyDescent="0.2">
      <c r="D146" s="3"/>
      <c r="E146" s="3"/>
      <c r="F146" s="3"/>
      <c r="G146" s="3"/>
      <c r="H146" s="3"/>
      <c r="W146" s="11" t="s">
        <v>222</v>
      </c>
      <c r="X146" s="50"/>
    </row>
    <row r="147" spans="4:25" x14ac:dyDescent="0.2">
      <c r="D147" s="3"/>
      <c r="E147" s="3"/>
      <c r="F147" s="3"/>
      <c r="G147" s="3"/>
      <c r="H147" s="3"/>
      <c r="W147" s="11" t="s">
        <v>223</v>
      </c>
      <c r="X147" s="50"/>
    </row>
    <row r="148" spans="4:25" x14ac:dyDescent="0.2">
      <c r="D148" s="3"/>
      <c r="E148" s="3"/>
      <c r="F148" s="3"/>
      <c r="G148" s="3"/>
      <c r="H148" s="3"/>
      <c r="W148" s="11" t="s">
        <v>224</v>
      </c>
      <c r="X148" s="50"/>
    </row>
    <row r="149" spans="4:25" x14ac:dyDescent="0.2">
      <c r="D149" s="3"/>
      <c r="E149" s="3"/>
      <c r="F149" s="3"/>
      <c r="G149" s="3"/>
      <c r="H149" s="3"/>
      <c r="W149" s="3" t="s">
        <v>225</v>
      </c>
      <c r="X149" s="50"/>
    </row>
    <row r="150" spans="4:25" x14ac:dyDescent="0.2">
      <c r="D150" s="3"/>
      <c r="E150" s="3"/>
      <c r="F150" s="3"/>
      <c r="G150" s="3"/>
      <c r="H150" s="3"/>
      <c r="W150" s="3" t="s">
        <v>226</v>
      </c>
      <c r="X150" s="50"/>
    </row>
    <row r="151" spans="4:25" x14ac:dyDescent="0.2">
      <c r="D151" s="3"/>
      <c r="E151" s="3"/>
      <c r="F151" s="3"/>
      <c r="G151" s="3"/>
      <c r="H151" s="3"/>
      <c r="W151" s="11" t="s">
        <v>227</v>
      </c>
      <c r="X151" s="50"/>
    </row>
    <row r="152" spans="4:25" x14ac:dyDescent="0.2">
      <c r="D152" s="3"/>
      <c r="E152" s="3"/>
      <c r="F152" s="3"/>
      <c r="G152" s="3"/>
      <c r="H152" s="3"/>
      <c r="W152" s="11" t="s">
        <v>228</v>
      </c>
      <c r="X152" s="50"/>
    </row>
    <row r="153" spans="4:25" x14ac:dyDescent="0.2">
      <c r="D153" s="3"/>
      <c r="E153" s="3"/>
      <c r="F153" s="3"/>
      <c r="G153" s="3"/>
      <c r="H153" s="3"/>
      <c r="W153" s="11" t="s">
        <v>229</v>
      </c>
      <c r="X153" s="50"/>
    </row>
    <row r="154" spans="4:25" x14ac:dyDescent="0.2">
      <c r="D154" s="3"/>
      <c r="E154" s="3"/>
      <c r="F154" s="3"/>
      <c r="G154" s="3"/>
      <c r="H154" s="3"/>
      <c r="W154" s="11" t="s">
        <v>230</v>
      </c>
      <c r="X154" s="50"/>
    </row>
    <row r="155" spans="4:25" x14ac:dyDescent="0.2">
      <c r="D155" s="3"/>
      <c r="E155" s="3"/>
      <c r="F155" s="3"/>
      <c r="G155" s="3"/>
      <c r="H155" s="3"/>
      <c r="W155" s="11" t="s">
        <v>231</v>
      </c>
      <c r="X155" s="50"/>
    </row>
    <row r="156" spans="4:25" x14ac:dyDescent="0.2">
      <c r="D156" s="3"/>
      <c r="E156" s="3"/>
      <c r="F156" s="3"/>
      <c r="G156" s="3"/>
      <c r="H156" s="3"/>
      <c r="W156" s="11" t="s">
        <v>232</v>
      </c>
      <c r="X156" s="46"/>
    </row>
    <row r="157" spans="4:25" x14ac:dyDescent="0.2">
      <c r="D157" s="3"/>
      <c r="E157" s="3"/>
      <c r="F157" s="3"/>
      <c r="G157" s="3"/>
      <c r="H157" s="3"/>
      <c r="W157" s="3" t="s">
        <v>233</v>
      </c>
      <c r="X157" s="46"/>
    </row>
    <row r="158" spans="4:25" x14ac:dyDescent="0.2">
      <c r="D158" s="3"/>
      <c r="E158" s="3"/>
      <c r="F158" s="3"/>
      <c r="G158" s="3"/>
      <c r="H158" s="3"/>
      <c r="W158" s="11" t="s">
        <v>234</v>
      </c>
      <c r="X158" s="46"/>
    </row>
    <row r="159" spans="4:25" x14ac:dyDescent="0.2">
      <c r="D159" s="3"/>
      <c r="E159" s="3"/>
      <c r="F159" s="3"/>
      <c r="G159" s="3"/>
      <c r="H159" s="3"/>
      <c r="W159" s="11"/>
    </row>
    <row r="160" spans="4:25" x14ac:dyDescent="0.2">
      <c r="D160" s="3"/>
      <c r="E160" s="3"/>
      <c r="F160" s="3"/>
      <c r="G160" s="3"/>
      <c r="H160" s="3"/>
      <c r="V160" s="3" t="s">
        <v>235</v>
      </c>
      <c r="W160" s="11" t="s">
        <v>236</v>
      </c>
    </row>
    <row r="161" spans="4:27" x14ac:dyDescent="0.2">
      <c r="D161" s="3"/>
      <c r="E161" s="3"/>
      <c r="F161" s="3"/>
      <c r="G161" s="3"/>
      <c r="H161" s="3"/>
      <c r="W161" s="11" t="s">
        <v>237</v>
      </c>
    </row>
    <row r="162" spans="4:27" x14ac:dyDescent="0.2">
      <c r="D162" s="3"/>
      <c r="E162" s="3"/>
      <c r="F162" s="3"/>
      <c r="G162" s="3"/>
      <c r="H162" s="3"/>
      <c r="W162" s="11" t="s">
        <v>238</v>
      </c>
    </row>
    <row r="163" spans="4:27" x14ac:dyDescent="0.2">
      <c r="D163" s="3"/>
      <c r="E163" s="3"/>
      <c r="F163" s="3"/>
      <c r="G163" s="3"/>
      <c r="H163" s="3"/>
      <c r="W163" s="11" t="s">
        <v>239</v>
      </c>
      <c r="X163" s="11">
        <f>Y163*1+Z163*2</f>
        <v>0</v>
      </c>
      <c r="Y163" s="3" t="b">
        <v>0</v>
      </c>
      <c r="Z163" s="3" t="b">
        <v>0</v>
      </c>
      <c r="AA163" s="3" t="e">
        <f>CHOOSE(X163,"Yes","No")</f>
        <v>#VALUE!</v>
      </c>
    </row>
    <row r="164" spans="4:27" x14ac:dyDescent="0.2">
      <c r="D164" s="3"/>
      <c r="E164" s="3"/>
      <c r="F164" s="3"/>
      <c r="G164" s="3"/>
      <c r="H164" s="3"/>
      <c r="W164" s="11" t="s">
        <v>240</v>
      </c>
    </row>
    <row r="165" spans="4:27" x14ac:dyDescent="0.2">
      <c r="D165" s="3"/>
      <c r="E165" s="3"/>
      <c r="F165" s="3"/>
      <c r="G165" s="3"/>
      <c r="H165" s="3"/>
      <c r="W165" s="11" t="s">
        <v>241</v>
      </c>
      <c r="X165" s="11">
        <f>Y165*1+Z165*2</f>
        <v>0</v>
      </c>
      <c r="Y165" s="3" t="b">
        <v>0</v>
      </c>
      <c r="Z165" s="3" t="b">
        <v>0</v>
      </c>
      <c r="AA165" s="3" t="e">
        <f>CHOOSE(X165,"Yes","No")</f>
        <v>#VALUE!</v>
      </c>
    </row>
    <row r="166" spans="4:27" x14ac:dyDescent="0.2">
      <c r="D166" s="3"/>
      <c r="E166" s="3"/>
      <c r="F166" s="3"/>
      <c r="G166" s="3"/>
      <c r="H166" s="3"/>
    </row>
    <row r="167" spans="4:27" x14ac:dyDescent="0.2">
      <c r="D167" s="3"/>
      <c r="E167" s="3"/>
      <c r="F167" s="3"/>
      <c r="G167" s="3"/>
      <c r="H167" s="3"/>
      <c r="W167" s="11" t="s">
        <v>242</v>
      </c>
    </row>
    <row r="168" spans="4:27" x14ac:dyDescent="0.2">
      <c r="D168" s="3"/>
      <c r="E168" s="3"/>
      <c r="F168" s="3"/>
      <c r="G168" s="3"/>
      <c r="H168" s="3"/>
    </row>
    <row r="169" spans="4:27" x14ac:dyDescent="0.2">
      <c r="D169" s="3"/>
      <c r="E169" s="3"/>
      <c r="F169" s="3"/>
      <c r="G169" s="3"/>
      <c r="H169" s="3"/>
    </row>
    <row r="170" spans="4:27" x14ac:dyDescent="0.2">
      <c r="D170" s="3"/>
      <c r="E170" s="3"/>
      <c r="F170" s="3"/>
      <c r="G170" s="3"/>
      <c r="H170" s="3"/>
    </row>
    <row r="171" spans="4:27" x14ac:dyDescent="0.2">
      <c r="D171" s="3"/>
      <c r="E171" s="3"/>
      <c r="F171" s="3"/>
      <c r="G171" s="3"/>
      <c r="H171" s="3"/>
    </row>
    <row r="172" spans="4:27" x14ac:dyDescent="0.2">
      <c r="D172" s="3"/>
      <c r="E172" s="3"/>
      <c r="F172" s="3"/>
      <c r="G172" s="3"/>
      <c r="H172" s="3"/>
    </row>
    <row r="173" spans="4:27" x14ac:dyDescent="0.2">
      <c r="D173" s="3"/>
      <c r="E173" s="3"/>
      <c r="F173" s="3"/>
      <c r="G173" s="3"/>
      <c r="H173" s="3"/>
    </row>
    <row r="174" spans="4:27" x14ac:dyDescent="0.2">
      <c r="D174" s="3"/>
      <c r="E174" s="3"/>
      <c r="F174" s="3"/>
      <c r="G174" s="3"/>
      <c r="H174" s="3"/>
    </row>
    <row r="175" spans="4:27" x14ac:dyDescent="0.2">
      <c r="D175" s="3"/>
      <c r="E175" s="3"/>
      <c r="F175" s="3"/>
      <c r="G175" s="3"/>
      <c r="H175" s="3"/>
    </row>
    <row r="176" spans="4:27" x14ac:dyDescent="0.2">
      <c r="D176" s="3"/>
      <c r="E176" s="3"/>
      <c r="F176" s="3"/>
      <c r="G176" s="3"/>
      <c r="H176" s="3"/>
    </row>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sheetData>
  <sheetProtection password="8F97" sheet="1" objects="1" scenarios="1"/>
  <mergeCells count="1">
    <mergeCell ref="O1:P1"/>
  </mergeCells>
  <phoneticPr fontId="0" type="noConversion"/>
  <printOptions headings="1"/>
  <pageMargins left="0.75" right="0.3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0FAE8-1DFF-457C-BBFC-D6650977D1D3}">
  <sheetPr codeName="Sheet1"/>
  <dimension ref="A1:C51"/>
  <sheetViews>
    <sheetView showGridLines="0" tabSelected="1" zoomScale="80" zoomScaleNormal="80" workbookViewId="0">
      <selection activeCell="D1" sqref="D1"/>
    </sheetView>
  </sheetViews>
  <sheetFormatPr defaultRowHeight="12.75" x14ac:dyDescent="0.2"/>
  <cols>
    <col min="1" max="1" width="2.1640625" customWidth="1"/>
    <col min="2" max="2" width="37.5" customWidth="1"/>
    <col min="3" max="3" width="144.83203125" customWidth="1"/>
    <col min="10" max="10" width="9.33203125" customWidth="1"/>
  </cols>
  <sheetData>
    <row r="1" spans="1:3" ht="19.5" thickBot="1" x14ac:dyDescent="0.35">
      <c r="A1" s="168" t="s">
        <v>386</v>
      </c>
      <c r="B1" s="168"/>
      <c r="C1" s="168"/>
    </row>
    <row r="2" spans="1:3" x14ac:dyDescent="0.2">
      <c r="A2" s="103"/>
      <c r="B2" s="103"/>
      <c r="C2" s="103"/>
    </row>
    <row r="3" spans="1:3" ht="63" x14ac:dyDescent="0.25">
      <c r="A3" s="103"/>
      <c r="B3" s="107" t="s">
        <v>387</v>
      </c>
      <c r="C3" s="104" t="s">
        <v>424</v>
      </c>
    </row>
    <row r="4" spans="1:3" ht="15.75" x14ac:dyDescent="0.25">
      <c r="A4" s="103"/>
      <c r="B4" s="107"/>
      <c r="C4" s="105"/>
    </row>
    <row r="5" spans="1:3" ht="15.75" x14ac:dyDescent="0.25">
      <c r="A5" s="103"/>
      <c r="B5" s="107"/>
      <c r="C5" s="104" t="s">
        <v>398</v>
      </c>
    </row>
    <row r="6" spans="1:3" ht="15.75" x14ac:dyDescent="0.25">
      <c r="A6" s="103"/>
      <c r="B6" s="107"/>
      <c r="C6" s="105"/>
    </row>
    <row r="7" spans="1:3" ht="31.5" x14ac:dyDescent="0.25">
      <c r="A7" s="103"/>
      <c r="B7" s="107" t="s">
        <v>394</v>
      </c>
      <c r="C7" s="104" t="s">
        <v>400</v>
      </c>
    </row>
    <row r="8" spans="1:3" ht="15.75" x14ac:dyDescent="0.25">
      <c r="A8" s="103"/>
      <c r="B8" s="107"/>
      <c r="C8" s="104"/>
    </row>
    <row r="9" spans="1:3" ht="31.5" x14ac:dyDescent="0.25">
      <c r="A9" s="103"/>
      <c r="B9" s="109" t="s">
        <v>399</v>
      </c>
      <c r="C9" s="104" t="s">
        <v>401</v>
      </c>
    </row>
    <row r="10" spans="1:3" ht="15.75" x14ac:dyDescent="0.25">
      <c r="A10" s="103"/>
      <c r="B10" s="108"/>
      <c r="C10" s="105"/>
    </row>
    <row r="11" spans="1:3" ht="31.5" x14ac:dyDescent="0.25">
      <c r="A11" s="103"/>
      <c r="B11" s="169" t="s">
        <v>402</v>
      </c>
      <c r="C11" s="104" t="s">
        <v>417</v>
      </c>
    </row>
    <row r="12" spans="1:3" ht="15.75" x14ac:dyDescent="0.25">
      <c r="A12" s="103"/>
      <c r="B12" s="169"/>
      <c r="C12" s="105" t="s">
        <v>410</v>
      </c>
    </row>
    <row r="13" spans="1:3" ht="15.75" x14ac:dyDescent="0.25">
      <c r="A13" s="103"/>
      <c r="B13" s="108"/>
      <c r="C13" s="105" t="s">
        <v>403</v>
      </c>
    </row>
    <row r="14" spans="1:3" ht="15.75" x14ac:dyDescent="0.25">
      <c r="A14" s="103"/>
      <c r="B14" s="108"/>
      <c r="C14" s="105" t="s">
        <v>404</v>
      </c>
    </row>
    <row r="15" spans="1:3" ht="15.75" x14ac:dyDescent="0.25">
      <c r="A15" s="103"/>
      <c r="B15" s="108"/>
      <c r="C15" s="105" t="s">
        <v>405</v>
      </c>
    </row>
    <row r="16" spans="1:3" ht="15.75" x14ac:dyDescent="0.25">
      <c r="A16" s="103"/>
      <c r="B16" s="108"/>
    </row>
    <row r="17" spans="1:3" ht="40.15" customHeight="1" x14ac:dyDescent="0.25">
      <c r="A17" s="103"/>
      <c r="B17" s="112" t="s">
        <v>393</v>
      </c>
      <c r="C17" s="104" t="s">
        <v>411</v>
      </c>
    </row>
    <row r="18" spans="1:3" ht="47.25" x14ac:dyDescent="0.25">
      <c r="A18" s="103"/>
      <c r="B18" s="107"/>
      <c r="C18" s="104" t="s">
        <v>412</v>
      </c>
    </row>
    <row r="19" spans="1:3" ht="15.75" x14ac:dyDescent="0.25">
      <c r="A19" s="103"/>
      <c r="B19" s="108"/>
      <c r="C19" s="105"/>
    </row>
    <row r="20" spans="1:3" ht="15.75" x14ac:dyDescent="0.25">
      <c r="A20" s="103"/>
      <c r="B20" s="109" t="s">
        <v>406</v>
      </c>
      <c r="C20" s="105" t="s">
        <v>396</v>
      </c>
    </row>
    <row r="21" spans="1:3" ht="15.75" x14ac:dyDescent="0.25">
      <c r="A21" s="103"/>
      <c r="B21" s="107"/>
      <c r="C21" s="110" t="s">
        <v>247</v>
      </c>
    </row>
    <row r="22" spans="1:3" ht="15.75" x14ac:dyDescent="0.25">
      <c r="A22" s="103"/>
      <c r="B22" s="107"/>
      <c r="C22" s="106"/>
    </row>
    <row r="23" spans="1:3" ht="31.5" x14ac:dyDescent="0.25">
      <c r="A23" s="103"/>
      <c r="B23" s="107" t="s">
        <v>388</v>
      </c>
      <c r="C23" s="104" t="s">
        <v>413</v>
      </c>
    </row>
    <row r="24" spans="1:3" ht="31.5" x14ac:dyDescent="0.25">
      <c r="A24" s="103"/>
      <c r="B24" s="105"/>
      <c r="C24" s="104" t="s">
        <v>414</v>
      </c>
    </row>
    <row r="25" spans="1:3" ht="15.75" x14ac:dyDescent="0.25">
      <c r="A25" s="103"/>
      <c r="B25" s="105"/>
      <c r="C25" s="105" t="s">
        <v>391</v>
      </c>
    </row>
    <row r="26" spans="1:3" ht="15.75" x14ac:dyDescent="0.25">
      <c r="A26" s="103"/>
      <c r="B26" s="105"/>
      <c r="C26" s="105"/>
    </row>
    <row r="27" spans="1:3" ht="63" x14ac:dyDescent="0.25">
      <c r="A27" s="103"/>
      <c r="B27" s="105"/>
      <c r="C27" s="104" t="s">
        <v>416</v>
      </c>
    </row>
    <row r="28" spans="1:3" ht="15.75" x14ac:dyDescent="0.25">
      <c r="A28" s="103"/>
      <c r="B28" s="105"/>
      <c r="C28" s="105"/>
    </row>
    <row r="29" spans="1:3" ht="31.5" x14ac:dyDescent="0.25">
      <c r="A29" s="103"/>
      <c r="B29" s="105"/>
      <c r="C29" s="104" t="s">
        <v>415</v>
      </c>
    </row>
    <row r="30" spans="1:3" ht="15.75" x14ac:dyDescent="0.25">
      <c r="A30" s="103"/>
      <c r="B30" s="105"/>
      <c r="C30" s="105"/>
    </row>
    <row r="31" spans="1:3" ht="31.5" x14ac:dyDescent="0.25">
      <c r="A31" s="103"/>
      <c r="B31" s="105"/>
      <c r="C31" s="104" t="s">
        <v>407</v>
      </c>
    </row>
    <row r="32" spans="1:3" ht="15.75" x14ac:dyDescent="0.25">
      <c r="A32" s="103"/>
      <c r="B32" s="105"/>
      <c r="C32" s="110" t="s">
        <v>397</v>
      </c>
    </row>
    <row r="33" spans="1:3" ht="15.75" x14ac:dyDescent="0.25">
      <c r="A33" s="103"/>
      <c r="B33" s="105"/>
      <c r="C33" s="111"/>
    </row>
    <row r="34" spans="1:3" ht="31.5" x14ac:dyDescent="0.25">
      <c r="A34" s="103"/>
      <c r="B34" s="105"/>
      <c r="C34" s="104" t="s">
        <v>418</v>
      </c>
    </row>
    <row r="35" spans="1:3" ht="15.75" x14ac:dyDescent="0.25">
      <c r="A35" s="103"/>
      <c r="B35" s="105"/>
      <c r="C35" s="104"/>
    </row>
    <row r="36" spans="1:3" ht="31.5" x14ac:dyDescent="0.25">
      <c r="A36" s="103"/>
      <c r="B36" s="105"/>
      <c r="C36" s="104" t="s">
        <v>419</v>
      </c>
    </row>
    <row r="37" spans="1:3" ht="15.75" x14ac:dyDescent="0.25">
      <c r="A37" s="103"/>
      <c r="B37" s="105"/>
      <c r="C37" s="105"/>
    </row>
    <row r="38" spans="1:3" ht="63" x14ac:dyDescent="0.25">
      <c r="A38" s="103"/>
      <c r="B38" s="105"/>
      <c r="C38" s="104" t="s">
        <v>420</v>
      </c>
    </row>
    <row r="39" spans="1:3" ht="31.5" x14ac:dyDescent="0.25">
      <c r="A39" s="103"/>
      <c r="B39" s="105"/>
      <c r="C39" s="104" t="s">
        <v>408</v>
      </c>
    </row>
    <row r="40" spans="1:3" ht="15.75" x14ac:dyDescent="0.25">
      <c r="A40" s="103"/>
      <c r="B40" s="105"/>
      <c r="C40" s="105"/>
    </row>
    <row r="41" spans="1:3" ht="15.75" x14ac:dyDescent="0.25">
      <c r="A41" s="103"/>
      <c r="B41" s="105"/>
      <c r="C41" s="105" t="s">
        <v>409</v>
      </c>
    </row>
    <row r="42" spans="1:3" ht="15.75" x14ac:dyDescent="0.25">
      <c r="A42" s="103"/>
      <c r="B42" s="105"/>
      <c r="C42" s="105"/>
    </row>
    <row r="43" spans="1:3" ht="47.25" x14ac:dyDescent="0.25">
      <c r="A43" s="103"/>
      <c r="B43" s="105"/>
      <c r="C43" s="104" t="s">
        <v>421</v>
      </c>
    </row>
    <row r="44" spans="1:3" ht="15.75" x14ac:dyDescent="0.25">
      <c r="A44" s="103"/>
      <c r="B44" s="105"/>
      <c r="C44" s="104"/>
    </row>
    <row r="45" spans="1:3" ht="47.25" x14ac:dyDescent="0.25">
      <c r="A45" s="103"/>
      <c r="B45" s="105"/>
      <c r="C45" s="104" t="s">
        <v>422</v>
      </c>
    </row>
    <row r="46" spans="1:3" ht="15.75" x14ac:dyDescent="0.25">
      <c r="A46" s="103"/>
      <c r="B46" s="105"/>
      <c r="C46" s="104"/>
    </row>
    <row r="47" spans="1:3" ht="47.25" x14ac:dyDescent="0.25">
      <c r="A47" s="103"/>
      <c r="B47" s="105"/>
      <c r="C47" s="104" t="s">
        <v>423</v>
      </c>
    </row>
    <row r="48" spans="1:3" ht="15.75" x14ac:dyDescent="0.25">
      <c r="A48" s="103"/>
      <c r="B48" s="105"/>
    </row>
    <row r="49" spans="1:3" ht="15.75" x14ac:dyDescent="0.25">
      <c r="A49" s="103"/>
      <c r="B49" s="105"/>
      <c r="C49" s="105" t="s">
        <v>392</v>
      </c>
    </row>
    <row r="51" spans="1:3" ht="15.75" x14ac:dyDescent="0.25">
      <c r="C51" s="105"/>
    </row>
  </sheetData>
  <sheetProtection sheet="1" objects="1" scenarios="1"/>
  <mergeCells count="2">
    <mergeCell ref="A1:C1"/>
    <mergeCell ref="B11:B12"/>
  </mergeCells>
  <hyperlinks>
    <hyperlink ref="C21" r:id="rId1" xr:uid="{0CA4E55A-7348-48BE-991C-B4DA080931B1}"/>
    <hyperlink ref="C32" r:id="rId2" display="For more information about these nexus criteras, see our website." xr:uid="{1B02AFFE-5B3C-462C-97C0-4C60AA4F707A}"/>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F208-DCAE-41A6-A6B1-BAABBF688F08}">
  <sheetPr codeName="Sheet2"/>
  <dimension ref="A1:T62"/>
  <sheetViews>
    <sheetView showGridLines="0" zoomScale="70" zoomScaleNormal="70" workbookViewId="0">
      <selection activeCell="T2" sqref="T2"/>
    </sheetView>
  </sheetViews>
  <sheetFormatPr defaultRowHeight="12.75" x14ac:dyDescent="0.2"/>
  <cols>
    <col min="1" max="1" width="20.6640625" customWidth="1"/>
    <col min="2" max="2" width="7.33203125" customWidth="1"/>
    <col min="3" max="3" width="2" customWidth="1"/>
    <col min="4" max="4" width="23.6640625" customWidth="1"/>
    <col min="5" max="5" width="2" customWidth="1"/>
    <col min="6" max="6" width="25.5" customWidth="1"/>
    <col min="7" max="7" width="2" customWidth="1"/>
    <col min="8" max="8" width="28" customWidth="1"/>
    <col min="9" max="9" width="2" customWidth="1"/>
    <col min="10" max="10" width="21.5" customWidth="1"/>
    <col min="11" max="11" width="2" customWidth="1"/>
    <col min="12" max="12" width="21.1640625" customWidth="1"/>
    <col min="13" max="13" width="2" customWidth="1"/>
    <col min="14" max="14" width="19.5" customWidth="1"/>
    <col min="15" max="15" width="2" customWidth="1"/>
    <col min="16" max="16" width="18.33203125" customWidth="1"/>
    <col min="17" max="17" width="2" customWidth="1"/>
    <col min="18" max="18" width="27.5" customWidth="1"/>
    <col min="19" max="19" width="2.1640625" customWidth="1"/>
    <col min="20" max="20" width="30.5" customWidth="1"/>
  </cols>
  <sheetData>
    <row r="1" spans="1:20" ht="13.5" thickBot="1" x14ac:dyDescent="0.25"/>
    <row r="2" spans="1:20" ht="29.65" customHeight="1" thickBot="1" x14ac:dyDescent="0.25">
      <c r="B2" s="172" t="s">
        <v>370</v>
      </c>
      <c r="C2" s="174"/>
      <c r="D2" s="165"/>
      <c r="F2" s="114" t="s">
        <v>369</v>
      </c>
      <c r="G2" s="177"/>
      <c r="H2" s="178"/>
      <c r="I2" s="178"/>
      <c r="J2" s="178"/>
      <c r="K2" s="178"/>
      <c r="L2" s="178"/>
      <c r="M2" s="178"/>
      <c r="N2" s="178"/>
      <c r="O2" s="178"/>
      <c r="P2" s="178"/>
      <c r="Q2" s="178"/>
      <c r="R2" s="179"/>
    </row>
    <row r="3" spans="1:20" ht="13.5" thickBot="1" x14ac:dyDescent="0.25"/>
    <row r="4" spans="1:20" ht="15.75" thickBot="1" x14ac:dyDescent="0.25">
      <c r="D4" s="172" t="s">
        <v>371</v>
      </c>
      <c r="E4" s="173"/>
      <c r="F4" s="173"/>
      <c r="G4" s="173"/>
      <c r="H4" s="173"/>
      <c r="I4" s="173"/>
      <c r="J4" s="174"/>
      <c r="L4" s="172" t="s">
        <v>372</v>
      </c>
      <c r="M4" s="173"/>
      <c r="N4" s="173"/>
      <c r="O4" s="173"/>
      <c r="P4" s="173"/>
      <c r="Q4" s="173"/>
      <c r="R4" s="174"/>
    </row>
    <row r="5" spans="1:20" ht="15.75" thickBot="1" x14ac:dyDescent="0.25">
      <c r="D5" s="115">
        <f>F9</f>
        <v>0</v>
      </c>
      <c r="F5" s="116">
        <f>F62</f>
        <v>0</v>
      </c>
      <c r="H5" s="116">
        <f>T62</f>
        <v>0</v>
      </c>
      <c r="J5" s="117" t="e">
        <f>D5/(F5-H5)</f>
        <v>#DIV/0!</v>
      </c>
      <c r="L5" s="116">
        <f>F62</f>
        <v>0</v>
      </c>
      <c r="M5" s="118"/>
      <c r="N5" s="166"/>
      <c r="O5" s="118"/>
      <c r="P5" s="119" t="e">
        <f>J5</f>
        <v>#DIV/0!</v>
      </c>
      <c r="Q5" s="118"/>
      <c r="R5" s="156" t="e">
        <f>(L5-N5)*P5</f>
        <v>#DIV/0!</v>
      </c>
    </row>
    <row r="6" spans="1:20" ht="15.75" thickBot="1" x14ac:dyDescent="0.3">
      <c r="A6" s="121"/>
      <c r="B6" s="121"/>
      <c r="D6" s="122"/>
      <c r="G6" s="122"/>
      <c r="H6" s="122"/>
      <c r="I6" s="122"/>
      <c r="J6" s="122"/>
      <c r="K6" s="122"/>
      <c r="L6" s="122"/>
      <c r="M6" s="122"/>
      <c r="N6" s="122"/>
      <c r="O6" s="122"/>
      <c r="P6" s="123"/>
      <c r="Q6" s="122"/>
    </row>
    <row r="7" spans="1:20" ht="14.65" customHeight="1" x14ac:dyDescent="0.25">
      <c r="A7" s="180" t="s">
        <v>381</v>
      </c>
      <c r="B7" s="181"/>
      <c r="C7" s="124"/>
      <c r="D7" s="184" t="s">
        <v>389</v>
      </c>
      <c r="E7" s="124"/>
      <c r="F7" s="170" t="s">
        <v>390</v>
      </c>
      <c r="G7" s="125"/>
      <c r="H7" s="184" t="s">
        <v>380</v>
      </c>
      <c r="I7" s="125"/>
      <c r="J7" s="184" t="s">
        <v>379</v>
      </c>
      <c r="K7" s="125"/>
      <c r="L7" s="184" t="s">
        <v>376</v>
      </c>
      <c r="M7" s="125"/>
      <c r="N7" s="184" t="s">
        <v>377</v>
      </c>
      <c r="O7" s="125"/>
      <c r="P7" s="184" t="s">
        <v>378</v>
      </c>
      <c r="Q7" s="126"/>
      <c r="R7" s="170" t="s">
        <v>395</v>
      </c>
      <c r="S7" s="122"/>
      <c r="T7" s="170" t="s">
        <v>368</v>
      </c>
    </row>
    <row r="8" spans="1:20" ht="75.400000000000006" customHeight="1" thickBot="1" x14ac:dyDescent="0.3">
      <c r="A8" s="182"/>
      <c r="B8" s="183"/>
      <c r="C8" s="124"/>
      <c r="D8" s="185"/>
      <c r="E8" s="124"/>
      <c r="F8" s="171"/>
      <c r="G8" s="125"/>
      <c r="H8" s="185"/>
      <c r="I8" s="125"/>
      <c r="J8" s="185"/>
      <c r="K8" s="125"/>
      <c r="L8" s="185"/>
      <c r="M8" s="125"/>
      <c r="N8" s="185"/>
      <c r="O8" s="125"/>
      <c r="P8" s="185"/>
      <c r="Q8" s="126"/>
      <c r="R8" s="171"/>
      <c r="S8" s="122"/>
      <c r="T8" s="171"/>
    </row>
    <row r="9" spans="1:20" ht="15" customHeight="1" x14ac:dyDescent="0.2">
      <c r="A9" s="127" t="s">
        <v>266</v>
      </c>
      <c r="B9" s="128" t="s">
        <v>267</v>
      </c>
      <c r="C9" s="129"/>
      <c r="D9" s="87">
        <v>0</v>
      </c>
      <c r="E9" s="129"/>
      <c r="F9" s="87"/>
      <c r="G9" s="130"/>
      <c r="H9" s="90"/>
      <c r="I9" s="130"/>
      <c r="J9" s="90" t="s">
        <v>244</v>
      </c>
      <c r="K9" s="132"/>
      <c r="L9" s="90"/>
      <c r="M9" s="130"/>
      <c r="N9" s="90"/>
      <c r="O9" s="130"/>
      <c r="P9" s="90"/>
      <c r="Q9" s="130"/>
      <c r="R9" s="131" t="s">
        <v>244</v>
      </c>
      <c r="S9" s="129"/>
      <c r="T9" s="133" t="s">
        <v>268</v>
      </c>
    </row>
    <row r="10" spans="1:20" x14ac:dyDescent="0.2">
      <c r="A10" s="134" t="s">
        <v>269</v>
      </c>
      <c r="B10" s="135" t="s">
        <v>270</v>
      </c>
      <c r="D10" s="88"/>
      <c r="F10" s="88"/>
      <c r="G10" s="137"/>
      <c r="H10" s="91"/>
      <c r="I10" s="137"/>
      <c r="J10" s="91"/>
      <c r="K10" s="139"/>
      <c r="L10" s="91"/>
      <c r="M10" s="137"/>
      <c r="N10" s="91"/>
      <c r="O10" s="137"/>
      <c r="P10" s="91"/>
      <c r="Q10" s="137"/>
      <c r="R10" s="138" t="str">
        <f>IF(D10+F10&gt;=100000,"Yes",IF(H10="yes","Yes",IF(J10="yes","Yes",IF(L10="yes","Yes",IF(N10="yes","Yes","No")))))</f>
        <v>No</v>
      </c>
      <c r="T10" s="140" t="str" cm="1">
        <f t="array" ref="T10">_xlfn.IFS(P10="","Select Yes or No in Column P",AND(R10="No",P10="Yes"),F10,AND(R10="Yes",P10="No"),0,AND(R10="Yes",P10="Yes"),0,AND(R10="No",P10="No"),0)</f>
        <v>Select Yes or No in Column P</v>
      </c>
    </row>
    <row r="11" spans="1:20" ht="15" customHeight="1" x14ac:dyDescent="0.2">
      <c r="A11" s="141" t="s">
        <v>271</v>
      </c>
      <c r="B11" s="142" t="s">
        <v>272</v>
      </c>
      <c r="C11" s="129"/>
      <c r="D11" s="89"/>
      <c r="E11" s="129"/>
      <c r="F11" s="89"/>
      <c r="G11" s="130"/>
      <c r="H11" s="92"/>
      <c r="I11" s="130"/>
      <c r="J11" s="92"/>
      <c r="K11" s="145"/>
      <c r="L11" s="92"/>
      <c r="M11" s="130"/>
      <c r="N11" s="92"/>
      <c r="O11" s="130"/>
      <c r="P11" s="92"/>
      <c r="Q11" s="130"/>
      <c r="R11" s="144" t="str">
        <f>IF(D11+F11&gt;=100000,"Yes",IF(H11="yes","Yes",IF(J11="yes","Yes",IF(L11="yes","Yes",IF(N11="yes","Yes","No")))))</f>
        <v>No</v>
      </c>
      <c r="S11" s="129"/>
      <c r="T11" s="146" t="str" cm="1">
        <f t="array" ref="T11">_xlfn.IFS(P11="","Select Yes or No in Column P",AND(R11="No",P11="Yes"),F11,AND(R11="Yes",P11="No"),0,AND(R11="Yes",P11="Yes"),0,AND(R11="No",P11="No"),0)</f>
        <v>Select Yes or No in Column P</v>
      </c>
    </row>
    <row r="12" spans="1:20" x14ac:dyDescent="0.2">
      <c r="A12" s="134" t="s">
        <v>273</v>
      </c>
      <c r="B12" s="135" t="s">
        <v>274</v>
      </c>
      <c r="D12" s="88"/>
      <c r="F12" s="88"/>
      <c r="G12" s="137"/>
      <c r="H12" s="91"/>
      <c r="I12" s="137"/>
      <c r="J12" s="91"/>
      <c r="K12" s="139"/>
      <c r="L12" s="91"/>
      <c r="M12" s="137"/>
      <c r="N12" s="91"/>
      <c r="O12" s="137"/>
      <c r="P12" s="91"/>
      <c r="Q12" s="137"/>
      <c r="R12" s="138" t="str">
        <f t="shared" ref="R12:R59" si="0">IF(D12+F12&gt;=100000,"Yes",IF(H12="yes","Yes",IF(J12="yes","Yes",IF(L12="yes","Yes",IF(N12="yes","Yes","No")))))</f>
        <v>No</v>
      </c>
      <c r="T12" s="140" t="str" cm="1">
        <f t="array" ref="T12">_xlfn.IFS(P12="","Select Yes or No in Column P",AND(R12="No",P12="Yes"),F12,AND(R12="Yes",P12="No"),0,AND(R12="Yes",P12="Yes"),0,AND(R12="No",P12="No"),0)</f>
        <v>Select Yes or No in Column P</v>
      </c>
    </row>
    <row r="13" spans="1:20" ht="15" customHeight="1" x14ac:dyDescent="0.2">
      <c r="A13" s="141" t="s">
        <v>275</v>
      </c>
      <c r="B13" s="142" t="s">
        <v>276</v>
      </c>
      <c r="C13" s="129"/>
      <c r="D13" s="89"/>
      <c r="E13" s="129"/>
      <c r="F13" s="89"/>
      <c r="G13" s="130"/>
      <c r="H13" s="92"/>
      <c r="I13" s="130"/>
      <c r="J13" s="92"/>
      <c r="K13" s="145"/>
      <c r="L13" s="92"/>
      <c r="M13" s="130"/>
      <c r="N13" s="92"/>
      <c r="O13" s="130"/>
      <c r="P13" s="92"/>
      <c r="Q13" s="130"/>
      <c r="R13" s="144" t="str">
        <f t="shared" si="0"/>
        <v>No</v>
      </c>
      <c r="S13" s="129"/>
      <c r="T13" s="146" t="str" cm="1">
        <f t="array" ref="T13">_xlfn.IFS(P13="","Select Yes or No in Column P",AND(R13="No",P13="Yes"),F13,AND(R13="Yes",P13="No"),0,AND(R13="Yes",P13="Yes"),0,AND(R13="No",P13="No"),0)</f>
        <v>Select Yes or No in Column P</v>
      </c>
    </row>
    <row r="14" spans="1:20" x14ac:dyDescent="0.2">
      <c r="A14" s="134" t="s">
        <v>277</v>
      </c>
      <c r="B14" s="135" t="s">
        <v>278</v>
      </c>
      <c r="D14" s="88"/>
      <c r="F14" s="88"/>
      <c r="G14" s="137"/>
      <c r="H14" s="91"/>
      <c r="I14" s="137"/>
      <c r="J14" s="91"/>
      <c r="K14" s="139"/>
      <c r="L14" s="91"/>
      <c r="M14" s="137"/>
      <c r="N14" s="91"/>
      <c r="O14" s="137"/>
      <c r="P14" s="91"/>
      <c r="Q14" s="137"/>
      <c r="R14" s="138" t="str">
        <f t="shared" si="0"/>
        <v>No</v>
      </c>
      <c r="T14" s="140" t="str" cm="1">
        <f t="array" ref="T14">_xlfn.IFS(P14="","Select Yes or No in Column P",AND(R14="No",P14="Yes"),F14,AND(R14="Yes",P14="No"),0,AND(R14="Yes",P14="Yes"),0,AND(R14="No",P14="No"),0)</f>
        <v>Select Yes or No in Column P</v>
      </c>
    </row>
    <row r="15" spans="1:20" ht="15" customHeight="1" x14ac:dyDescent="0.2">
      <c r="A15" s="141" t="s">
        <v>279</v>
      </c>
      <c r="B15" s="142" t="s">
        <v>280</v>
      </c>
      <c r="C15" s="129"/>
      <c r="D15" s="89"/>
      <c r="E15" s="129"/>
      <c r="F15" s="89"/>
      <c r="G15" s="130"/>
      <c r="H15" s="92"/>
      <c r="I15" s="130"/>
      <c r="J15" s="92"/>
      <c r="K15" s="145"/>
      <c r="L15" s="92"/>
      <c r="M15" s="130"/>
      <c r="N15" s="92"/>
      <c r="O15" s="130"/>
      <c r="P15" s="92"/>
      <c r="Q15" s="130"/>
      <c r="R15" s="144" t="str">
        <f t="shared" si="0"/>
        <v>No</v>
      </c>
      <c r="S15" s="129"/>
      <c r="T15" s="146" t="str" cm="1">
        <f t="array" ref="T15">_xlfn.IFS(P15="","Select Yes or No in Column P",AND(R15="No",P15="Yes"),F15,AND(R15="Yes",P15="No"),0,AND(R15="Yes",P15="Yes"),0,AND(R15="No",P15="No"),0)</f>
        <v>Select Yes or No in Column P</v>
      </c>
    </row>
    <row r="16" spans="1:20" x14ac:dyDescent="0.2">
      <c r="A16" s="134" t="s">
        <v>281</v>
      </c>
      <c r="B16" s="135" t="s">
        <v>282</v>
      </c>
      <c r="D16" s="88"/>
      <c r="F16" s="88"/>
      <c r="G16" s="137"/>
      <c r="H16" s="91"/>
      <c r="I16" s="137"/>
      <c r="J16" s="91"/>
      <c r="K16" s="139"/>
      <c r="L16" s="91"/>
      <c r="M16" s="137"/>
      <c r="N16" s="91"/>
      <c r="O16" s="137"/>
      <c r="P16" s="91"/>
      <c r="Q16" s="137"/>
      <c r="R16" s="138" t="str">
        <f t="shared" si="0"/>
        <v>No</v>
      </c>
      <c r="T16" s="140" t="str" cm="1">
        <f t="array" ref="T16">_xlfn.IFS(P16="","Select Yes or No in Column P",AND(R16="No",P16="Yes"),F16,AND(R16="Yes",P16="No"),0,AND(R16="Yes",P16="Yes"),0,AND(R16="No",P16="No"),0)</f>
        <v>Select Yes or No in Column P</v>
      </c>
    </row>
    <row r="17" spans="1:20" ht="14.65" customHeight="1" x14ac:dyDescent="0.2">
      <c r="A17" s="141" t="s">
        <v>283</v>
      </c>
      <c r="B17" s="142" t="s">
        <v>284</v>
      </c>
      <c r="C17" s="129"/>
      <c r="D17" s="89"/>
      <c r="E17" s="129"/>
      <c r="F17" s="89"/>
      <c r="G17" s="130"/>
      <c r="H17" s="92"/>
      <c r="I17" s="130"/>
      <c r="J17" s="92"/>
      <c r="K17" s="145"/>
      <c r="L17" s="92"/>
      <c r="M17" s="130"/>
      <c r="N17" s="92"/>
      <c r="O17" s="130"/>
      <c r="P17" s="92"/>
      <c r="Q17" s="130"/>
      <c r="R17" s="144" t="str">
        <f t="shared" si="0"/>
        <v>No</v>
      </c>
      <c r="S17" s="129"/>
      <c r="T17" s="146" t="str" cm="1">
        <f t="array" ref="T17">_xlfn.IFS(P17="","Select Yes or No in Column P",AND(R17="No",P17="Yes"),F17,AND(R17="Yes",P17="No"),0,AND(R17="Yes",P17="Yes"),0,AND(R17="No",P17="No"),0)</f>
        <v>Select Yes or No in Column P</v>
      </c>
    </row>
    <row r="18" spans="1:20" x14ac:dyDescent="0.2">
      <c r="A18" s="134" t="s">
        <v>285</v>
      </c>
      <c r="B18" s="135" t="s">
        <v>286</v>
      </c>
      <c r="D18" s="88"/>
      <c r="F18" s="88"/>
      <c r="G18" s="137"/>
      <c r="H18" s="91"/>
      <c r="I18" s="137"/>
      <c r="J18" s="91"/>
      <c r="K18" s="139"/>
      <c r="L18" s="91"/>
      <c r="M18" s="137"/>
      <c r="N18" s="91"/>
      <c r="O18" s="137"/>
      <c r="P18" s="91"/>
      <c r="Q18" s="137"/>
      <c r="R18" s="138" t="str">
        <f t="shared" si="0"/>
        <v>No</v>
      </c>
      <c r="T18" s="140" t="str" cm="1">
        <f t="array" ref="T18">_xlfn.IFS(P18="","Select Yes or No in Column P",AND(R18="No",P18="Yes"),F18,AND(R18="Yes",P18="No"),0,AND(R18="Yes",P18="Yes"),0,AND(R18="No",P18="No"),0)</f>
        <v>Select Yes or No in Column P</v>
      </c>
    </row>
    <row r="19" spans="1:20" ht="15" customHeight="1" x14ac:dyDescent="0.2">
      <c r="A19" s="141" t="s">
        <v>287</v>
      </c>
      <c r="B19" s="142" t="s">
        <v>288</v>
      </c>
      <c r="C19" s="129"/>
      <c r="D19" s="89"/>
      <c r="E19" s="129"/>
      <c r="F19" s="89"/>
      <c r="G19" s="130"/>
      <c r="H19" s="92"/>
      <c r="I19" s="130"/>
      <c r="J19" s="92"/>
      <c r="K19" s="145"/>
      <c r="L19" s="92"/>
      <c r="M19" s="130"/>
      <c r="N19" s="92"/>
      <c r="O19" s="130"/>
      <c r="P19" s="92"/>
      <c r="Q19" s="130"/>
      <c r="R19" s="144" t="str">
        <f t="shared" si="0"/>
        <v>No</v>
      </c>
      <c r="S19" s="129"/>
      <c r="T19" s="146" t="str" cm="1">
        <f t="array" ref="T19">_xlfn.IFS(P19="","Select Yes or No in Column P",AND(R19="No",P19="Yes"),F19,AND(R19="Yes",P19="No"),0,AND(R19="Yes",P19="Yes"),0,AND(R19="No",P19="No"),0)</f>
        <v>Select Yes or No in Column P</v>
      </c>
    </row>
    <row r="20" spans="1:20" x14ac:dyDescent="0.2">
      <c r="A20" s="134" t="s">
        <v>289</v>
      </c>
      <c r="B20" s="135" t="s">
        <v>290</v>
      </c>
      <c r="D20" s="88"/>
      <c r="F20" s="88"/>
      <c r="G20" s="137"/>
      <c r="H20" s="91"/>
      <c r="I20" s="137"/>
      <c r="J20" s="91"/>
      <c r="K20" s="139"/>
      <c r="L20" s="91"/>
      <c r="M20" s="137"/>
      <c r="N20" s="91"/>
      <c r="O20" s="137"/>
      <c r="P20" s="91"/>
      <c r="Q20" s="137"/>
      <c r="R20" s="138" t="str">
        <f t="shared" si="0"/>
        <v>No</v>
      </c>
      <c r="T20" s="140" t="str" cm="1">
        <f t="array" ref="T20">_xlfn.IFS(P20="","Select Yes or No in Column P",AND(R20="No",P20="Yes"),F20,AND(R20="Yes",P20="No"),0,AND(R20="Yes",P20="Yes"),0,AND(R20="No",P20="No"),0)</f>
        <v>Select Yes or No in Column P</v>
      </c>
    </row>
    <row r="21" spans="1:20" x14ac:dyDescent="0.2">
      <c r="A21" s="141" t="s">
        <v>291</v>
      </c>
      <c r="B21" s="142" t="s">
        <v>292</v>
      </c>
      <c r="C21" s="129"/>
      <c r="D21" s="89"/>
      <c r="E21" s="129"/>
      <c r="F21" s="89"/>
      <c r="G21" s="130"/>
      <c r="H21" s="92"/>
      <c r="I21" s="130"/>
      <c r="J21" s="92"/>
      <c r="K21" s="145"/>
      <c r="L21" s="92"/>
      <c r="M21" s="130"/>
      <c r="N21" s="92"/>
      <c r="O21" s="130"/>
      <c r="P21" s="92"/>
      <c r="Q21" s="130"/>
      <c r="R21" s="144" t="str">
        <f t="shared" si="0"/>
        <v>No</v>
      </c>
      <c r="S21" s="129"/>
      <c r="T21" s="146" t="str" cm="1">
        <f t="array" ref="T21">_xlfn.IFS(P21="","Select Yes or No in Column P",AND(R21="No",P21="Yes"),F21,AND(R21="Yes",P21="No"),0,AND(R21="Yes",P21="Yes"),0,AND(R21="No",P21="No"),0)</f>
        <v>Select Yes or No in Column P</v>
      </c>
    </row>
    <row r="22" spans="1:20" x14ac:dyDescent="0.2">
      <c r="A22" s="134" t="s">
        <v>293</v>
      </c>
      <c r="B22" s="135" t="s">
        <v>294</v>
      </c>
      <c r="D22" s="88"/>
      <c r="F22" s="88"/>
      <c r="G22" s="137"/>
      <c r="H22" s="91"/>
      <c r="I22" s="137"/>
      <c r="J22" s="91"/>
      <c r="K22" s="139"/>
      <c r="L22" s="91"/>
      <c r="M22" s="137"/>
      <c r="N22" s="91"/>
      <c r="O22" s="137"/>
      <c r="P22" s="91"/>
      <c r="Q22" s="137"/>
      <c r="R22" s="138" t="str">
        <f t="shared" si="0"/>
        <v>No</v>
      </c>
      <c r="T22" s="140" t="str" cm="1">
        <f t="array" ref="T22">_xlfn.IFS(P22="","Select Yes or No in Column P",AND(R22="No",P22="Yes"),F22,AND(R22="Yes",P22="No"),0,AND(R22="Yes",P22="Yes"),0,AND(R22="No",P22="No"),0)</f>
        <v>Select Yes or No in Column P</v>
      </c>
    </row>
    <row r="23" spans="1:20" x14ac:dyDescent="0.2">
      <c r="A23" s="141" t="s">
        <v>295</v>
      </c>
      <c r="B23" s="142" t="s">
        <v>296</v>
      </c>
      <c r="C23" s="129"/>
      <c r="D23" s="89"/>
      <c r="E23" s="129"/>
      <c r="F23" s="89"/>
      <c r="G23" s="130"/>
      <c r="H23" s="92"/>
      <c r="I23" s="130"/>
      <c r="J23" s="92"/>
      <c r="K23" s="145"/>
      <c r="L23" s="92"/>
      <c r="M23" s="130"/>
      <c r="N23" s="92"/>
      <c r="O23" s="130"/>
      <c r="P23" s="92"/>
      <c r="Q23" s="130"/>
      <c r="R23" s="144" t="str">
        <f t="shared" si="0"/>
        <v>No</v>
      </c>
      <c r="S23" s="129"/>
      <c r="T23" s="146" t="str" cm="1">
        <f t="array" ref="T23">_xlfn.IFS(P23="","Select Yes or No in Column P",AND(R23="No",P23="Yes"),F23,AND(R23="Yes",P23="No"),0,AND(R23="Yes",P23="Yes"),0,AND(R23="No",P23="No"),0)</f>
        <v>Select Yes or No in Column P</v>
      </c>
    </row>
    <row r="24" spans="1:20" x14ac:dyDescent="0.2">
      <c r="A24" s="134" t="s">
        <v>297</v>
      </c>
      <c r="B24" s="135" t="s">
        <v>298</v>
      </c>
      <c r="D24" s="88"/>
      <c r="F24" s="88"/>
      <c r="G24" s="137"/>
      <c r="H24" s="91"/>
      <c r="I24" s="137"/>
      <c r="J24" s="91"/>
      <c r="K24" s="139"/>
      <c r="L24" s="91"/>
      <c r="M24" s="137"/>
      <c r="N24" s="91"/>
      <c r="O24" s="137"/>
      <c r="P24" s="91"/>
      <c r="Q24" s="137"/>
      <c r="R24" s="138" t="str">
        <f t="shared" si="0"/>
        <v>No</v>
      </c>
      <c r="T24" s="140" t="str" cm="1">
        <f t="array" ref="T24">_xlfn.IFS(P24="","Select Yes or No in Column P",AND(R24="No",P24="Yes"),F24,AND(R24="Yes",P24="No"),0,AND(R24="Yes",P24="Yes"),0,AND(R24="No",P24="No"),0)</f>
        <v>Select Yes or No in Column P</v>
      </c>
    </row>
    <row r="25" spans="1:20" x14ac:dyDescent="0.2">
      <c r="A25" s="141" t="s">
        <v>299</v>
      </c>
      <c r="B25" s="142" t="s">
        <v>300</v>
      </c>
      <c r="C25" s="129"/>
      <c r="D25" s="89"/>
      <c r="E25" s="129"/>
      <c r="F25" s="89"/>
      <c r="G25" s="130"/>
      <c r="H25" s="92"/>
      <c r="I25" s="130"/>
      <c r="J25" s="92"/>
      <c r="K25" s="145"/>
      <c r="L25" s="92"/>
      <c r="M25" s="130"/>
      <c r="N25" s="92"/>
      <c r="O25" s="130"/>
      <c r="P25" s="92"/>
      <c r="Q25" s="130"/>
      <c r="R25" s="144" t="str">
        <f t="shared" si="0"/>
        <v>No</v>
      </c>
      <c r="S25" s="129"/>
      <c r="T25" s="146" t="str" cm="1">
        <f t="array" ref="T25">_xlfn.IFS(P25="","Select Yes or No in Column P",AND(R25="No",P25="Yes"),F25,AND(R25="Yes",P25="No"),0,AND(R25="Yes",P25="Yes"),0,AND(R25="No",P25="No"),0)</f>
        <v>Select Yes or No in Column P</v>
      </c>
    </row>
    <row r="26" spans="1:20" x14ac:dyDescent="0.2">
      <c r="A26" s="134" t="s">
        <v>301</v>
      </c>
      <c r="B26" s="135" t="s">
        <v>302</v>
      </c>
      <c r="D26" s="88"/>
      <c r="F26" s="88"/>
      <c r="G26" s="137"/>
      <c r="H26" s="91"/>
      <c r="I26" s="137"/>
      <c r="J26" s="91"/>
      <c r="K26" s="139"/>
      <c r="L26" s="91"/>
      <c r="M26" s="137"/>
      <c r="N26" s="91"/>
      <c r="O26" s="137"/>
      <c r="P26" s="91"/>
      <c r="Q26" s="137"/>
      <c r="R26" s="138" t="str">
        <f t="shared" si="0"/>
        <v>No</v>
      </c>
      <c r="T26" s="140" t="str" cm="1">
        <f t="array" ref="T26">_xlfn.IFS(P26="","Select Yes or No in Column P",AND(R26="No",P26="Yes"),F26,AND(R26="Yes",P26="No"),0,AND(R26="Yes",P26="Yes"),0,AND(R26="No",P26="No"),0)</f>
        <v>Select Yes or No in Column P</v>
      </c>
    </row>
    <row r="27" spans="1:20" x14ac:dyDescent="0.2">
      <c r="A27" s="141" t="s">
        <v>303</v>
      </c>
      <c r="B27" s="142" t="s">
        <v>304</v>
      </c>
      <c r="C27" s="129"/>
      <c r="D27" s="89"/>
      <c r="E27" s="129"/>
      <c r="F27" s="89"/>
      <c r="G27" s="130"/>
      <c r="H27" s="92"/>
      <c r="I27" s="130"/>
      <c r="J27" s="92"/>
      <c r="K27" s="145"/>
      <c r="L27" s="92"/>
      <c r="M27" s="130"/>
      <c r="N27" s="92"/>
      <c r="O27" s="130"/>
      <c r="P27" s="92"/>
      <c r="Q27" s="130"/>
      <c r="R27" s="144" t="str">
        <f t="shared" si="0"/>
        <v>No</v>
      </c>
      <c r="S27" s="129"/>
      <c r="T27" s="146" t="str" cm="1">
        <f t="array" ref="T27">_xlfn.IFS(P27="","Select Yes or No in Column P",AND(R27="No",P27="Yes"),F27,AND(R27="Yes",P27="No"),0,AND(R27="Yes",P27="Yes"),0,AND(R27="No",P27="No"),0)</f>
        <v>Select Yes or No in Column P</v>
      </c>
    </row>
    <row r="28" spans="1:20" x14ac:dyDescent="0.2">
      <c r="A28" s="134" t="s">
        <v>305</v>
      </c>
      <c r="B28" s="135" t="s">
        <v>306</v>
      </c>
      <c r="D28" s="88"/>
      <c r="F28" s="88"/>
      <c r="G28" s="137"/>
      <c r="H28" s="91"/>
      <c r="I28" s="137"/>
      <c r="J28" s="91"/>
      <c r="K28" s="139"/>
      <c r="L28" s="91"/>
      <c r="M28" s="137"/>
      <c r="N28" s="91"/>
      <c r="O28" s="137"/>
      <c r="P28" s="91"/>
      <c r="Q28" s="137"/>
      <c r="R28" s="138" t="str">
        <f t="shared" si="0"/>
        <v>No</v>
      </c>
      <c r="T28" s="140" t="str" cm="1">
        <f t="array" ref="T28">_xlfn.IFS(P28="","Select Yes or No in Column P",AND(R28="No",P28="Yes"),F28,AND(R28="Yes",P28="No"),0,AND(R28="Yes",P28="Yes"),0,AND(R28="No",P28="No"),0)</f>
        <v>Select Yes or No in Column P</v>
      </c>
    </row>
    <row r="29" spans="1:20" x14ac:dyDescent="0.2">
      <c r="A29" s="141" t="s">
        <v>307</v>
      </c>
      <c r="B29" s="142" t="s">
        <v>308</v>
      </c>
      <c r="C29" s="129"/>
      <c r="D29" s="89"/>
      <c r="E29" s="129"/>
      <c r="F29" s="89"/>
      <c r="G29" s="130"/>
      <c r="H29" s="92"/>
      <c r="I29" s="130"/>
      <c r="J29" s="92"/>
      <c r="K29" s="145"/>
      <c r="L29" s="92"/>
      <c r="M29" s="130"/>
      <c r="N29" s="92"/>
      <c r="O29" s="130"/>
      <c r="P29" s="92"/>
      <c r="Q29" s="130"/>
      <c r="R29" s="144" t="str">
        <f t="shared" si="0"/>
        <v>No</v>
      </c>
      <c r="S29" s="129"/>
      <c r="T29" s="146" t="str" cm="1">
        <f t="array" ref="T29">_xlfn.IFS(P29="","Select Yes or No in Column P",AND(R29="No",P29="Yes"),F29,AND(R29="Yes",P29="No"),0,AND(R29="Yes",P29="Yes"),0,AND(R29="No",P29="No"),0)</f>
        <v>Select Yes or No in Column P</v>
      </c>
    </row>
    <row r="30" spans="1:20" x14ac:dyDescent="0.2">
      <c r="A30" s="134" t="s">
        <v>309</v>
      </c>
      <c r="B30" s="135" t="s">
        <v>310</v>
      </c>
      <c r="D30" s="88"/>
      <c r="F30" s="88"/>
      <c r="G30" s="137"/>
      <c r="H30" s="91"/>
      <c r="I30" s="137"/>
      <c r="J30" s="91"/>
      <c r="K30" s="139"/>
      <c r="L30" s="91"/>
      <c r="M30" s="137"/>
      <c r="N30" s="91"/>
      <c r="O30" s="137"/>
      <c r="P30" s="91"/>
      <c r="Q30" s="137"/>
      <c r="R30" s="138" t="str">
        <f t="shared" si="0"/>
        <v>No</v>
      </c>
      <c r="T30" s="140" t="str" cm="1">
        <f t="array" ref="T30">_xlfn.IFS(P30="","Select Yes or No in Column P",AND(R30="No",P30="Yes"),F30,AND(R30="Yes",P30="No"),0,AND(R30="Yes",P30="Yes"),0,AND(R30="No",P30="No"),0)</f>
        <v>Select Yes or No in Column P</v>
      </c>
    </row>
    <row r="31" spans="1:20" x14ac:dyDescent="0.2">
      <c r="A31" s="141" t="s">
        <v>311</v>
      </c>
      <c r="B31" s="142" t="s">
        <v>312</v>
      </c>
      <c r="C31" s="129"/>
      <c r="D31" s="89"/>
      <c r="E31" s="129"/>
      <c r="F31" s="89"/>
      <c r="G31" s="130"/>
      <c r="H31" s="92"/>
      <c r="I31" s="130"/>
      <c r="J31" s="92"/>
      <c r="K31" s="145"/>
      <c r="L31" s="92"/>
      <c r="M31" s="130"/>
      <c r="N31" s="92"/>
      <c r="O31" s="130"/>
      <c r="P31" s="92"/>
      <c r="Q31" s="130"/>
      <c r="R31" s="144" t="str">
        <f t="shared" si="0"/>
        <v>No</v>
      </c>
      <c r="S31" s="129"/>
      <c r="T31" s="146" t="str" cm="1">
        <f t="array" ref="T31">_xlfn.IFS(P31="","Select Yes or No in Column P",AND(R31="No",P31="Yes"),F31,AND(R31="Yes",P31="No"),0,AND(R31="Yes",P31="Yes"),0,AND(R31="No",P31="No"),0)</f>
        <v>Select Yes or No in Column P</v>
      </c>
    </row>
    <row r="32" spans="1:20" x14ac:dyDescent="0.2">
      <c r="A32" s="134" t="s">
        <v>313</v>
      </c>
      <c r="B32" s="135" t="s">
        <v>314</v>
      </c>
      <c r="D32" s="88"/>
      <c r="F32" s="88"/>
      <c r="G32" s="137"/>
      <c r="H32" s="91"/>
      <c r="I32" s="137"/>
      <c r="J32" s="91"/>
      <c r="K32" s="139"/>
      <c r="L32" s="91"/>
      <c r="M32" s="137"/>
      <c r="N32" s="91"/>
      <c r="O32" s="137"/>
      <c r="P32" s="91"/>
      <c r="Q32" s="137"/>
      <c r="R32" s="138" t="str">
        <f t="shared" si="0"/>
        <v>No</v>
      </c>
      <c r="T32" s="140" t="str" cm="1">
        <f t="array" ref="T32">_xlfn.IFS(P32="","Select Yes or No in Column P",AND(R32="No",P32="Yes"),F32,AND(R32="Yes",P32="No"),0,AND(R32="Yes",P32="Yes"),0,AND(R32="No",P32="No"),0)</f>
        <v>Select Yes or No in Column P</v>
      </c>
    </row>
    <row r="33" spans="1:20" x14ac:dyDescent="0.2">
      <c r="A33" s="141" t="s">
        <v>315</v>
      </c>
      <c r="B33" s="142" t="s">
        <v>316</v>
      </c>
      <c r="C33" s="129"/>
      <c r="D33" s="89"/>
      <c r="E33" s="129"/>
      <c r="F33" s="89"/>
      <c r="G33" s="130"/>
      <c r="H33" s="92"/>
      <c r="I33" s="130"/>
      <c r="J33" s="92"/>
      <c r="K33" s="145"/>
      <c r="L33" s="92"/>
      <c r="M33" s="130"/>
      <c r="N33" s="92"/>
      <c r="O33" s="130"/>
      <c r="P33" s="92"/>
      <c r="Q33" s="130"/>
      <c r="R33" s="144" t="str">
        <f t="shared" si="0"/>
        <v>No</v>
      </c>
      <c r="S33" s="129"/>
      <c r="T33" s="146" t="str" cm="1">
        <f t="array" ref="T33">_xlfn.IFS(P33="","Select Yes or No in Column P",AND(R33="No",P33="Yes"),F33,AND(R33="Yes",P33="No"),0,AND(R33="Yes",P33="Yes"),0,AND(R33="No",P33="No"),0)</f>
        <v>Select Yes or No in Column P</v>
      </c>
    </row>
    <row r="34" spans="1:20" x14ac:dyDescent="0.2">
      <c r="A34" s="134" t="s">
        <v>317</v>
      </c>
      <c r="B34" s="135" t="s">
        <v>243</v>
      </c>
      <c r="D34" s="88"/>
      <c r="F34" s="88"/>
      <c r="G34" s="137"/>
      <c r="H34" s="91"/>
      <c r="I34" s="137"/>
      <c r="J34" s="91"/>
      <c r="K34" s="139"/>
      <c r="L34" s="91"/>
      <c r="M34" s="137"/>
      <c r="N34" s="91"/>
      <c r="O34" s="137"/>
      <c r="P34" s="91"/>
      <c r="Q34" s="137"/>
      <c r="R34" s="138" t="str">
        <f t="shared" si="0"/>
        <v>No</v>
      </c>
      <c r="T34" s="140" t="str" cm="1">
        <f t="array" ref="T34">_xlfn.IFS(P34="","Select Yes or No in Column P",AND(R34="No",P34="Yes"),F34,AND(R34="Yes",P34="No"),0,AND(R34="Yes",P34="Yes"),0,AND(R34="No",P34="No"),0)</f>
        <v>Select Yes or No in Column P</v>
      </c>
    </row>
    <row r="35" spans="1:20" x14ac:dyDescent="0.2">
      <c r="A35" s="141" t="s">
        <v>318</v>
      </c>
      <c r="B35" s="142" t="s">
        <v>319</v>
      </c>
      <c r="C35" s="129"/>
      <c r="D35" s="89"/>
      <c r="E35" s="129"/>
      <c r="F35" s="89"/>
      <c r="G35" s="130"/>
      <c r="H35" s="92"/>
      <c r="I35" s="130"/>
      <c r="J35" s="92"/>
      <c r="K35" s="145"/>
      <c r="L35" s="92"/>
      <c r="M35" s="130"/>
      <c r="N35" s="92"/>
      <c r="O35" s="130"/>
      <c r="P35" s="92"/>
      <c r="Q35" s="130"/>
      <c r="R35" s="144" t="str">
        <f t="shared" si="0"/>
        <v>No</v>
      </c>
      <c r="S35" s="129"/>
      <c r="T35" s="146" t="str" cm="1">
        <f t="array" ref="T35">_xlfn.IFS(P35="","Select Yes or No in Column P",AND(R35="No",P35="Yes"),F35,AND(R35="Yes",P35="No"),0,AND(R35="Yes",P35="Yes"),0,AND(R35="No",P35="No"),0)</f>
        <v>Select Yes or No in Column P</v>
      </c>
    </row>
    <row r="36" spans="1:20" x14ac:dyDescent="0.2">
      <c r="A36" s="134" t="s">
        <v>320</v>
      </c>
      <c r="B36" s="135" t="s">
        <v>321</v>
      </c>
      <c r="D36" s="88"/>
      <c r="F36" s="88"/>
      <c r="G36" s="137"/>
      <c r="H36" s="91"/>
      <c r="I36" s="137"/>
      <c r="J36" s="91"/>
      <c r="K36" s="139"/>
      <c r="L36" s="91"/>
      <c r="M36" s="137"/>
      <c r="N36" s="91"/>
      <c r="O36" s="137"/>
      <c r="P36" s="91"/>
      <c r="Q36" s="137"/>
      <c r="R36" s="138" t="str">
        <f t="shared" si="0"/>
        <v>No</v>
      </c>
      <c r="T36" s="140" t="str" cm="1">
        <f t="array" ref="T36">_xlfn.IFS(P36="","Select Yes or No in Column P",AND(R36="No",P36="Yes"),F36,AND(R36="Yes",P36="No"),0,AND(R36="Yes",P36="Yes"),0,AND(R36="No",P36="No"),0)</f>
        <v>Select Yes or No in Column P</v>
      </c>
    </row>
    <row r="37" spans="1:20" x14ac:dyDescent="0.2">
      <c r="A37" s="141" t="s">
        <v>322</v>
      </c>
      <c r="B37" s="142" t="s">
        <v>323</v>
      </c>
      <c r="C37" s="129"/>
      <c r="D37" s="89"/>
      <c r="E37" s="129"/>
      <c r="F37" s="89"/>
      <c r="G37" s="130"/>
      <c r="H37" s="92"/>
      <c r="I37" s="130"/>
      <c r="J37" s="92"/>
      <c r="K37" s="145"/>
      <c r="L37" s="92"/>
      <c r="M37" s="130"/>
      <c r="N37" s="92"/>
      <c r="O37" s="130"/>
      <c r="P37" s="92"/>
      <c r="Q37" s="130"/>
      <c r="R37" s="144" t="str">
        <f t="shared" si="0"/>
        <v>No</v>
      </c>
      <c r="S37" s="129"/>
      <c r="T37" s="146" t="str" cm="1">
        <f t="array" ref="T37">_xlfn.IFS(P37="","Select Yes or No in Column P",AND(R37="No",P37="Yes"),F37,AND(R37="Yes",P37="No"),0,AND(R37="Yes",P37="Yes"),0,AND(R37="No",P37="No"),0)</f>
        <v>Select Yes or No in Column P</v>
      </c>
    </row>
    <row r="38" spans="1:20" x14ac:dyDescent="0.2">
      <c r="A38" s="134" t="s">
        <v>324</v>
      </c>
      <c r="B38" s="135" t="s">
        <v>325</v>
      </c>
      <c r="D38" s="88"/>
      <c r="F38" s="88"/>
      <c r="G38" s="137"/>
      <c r="H38" s="91"/>
      <c r="I38" s="137"/>
      <c r="J38" s="91"/>
      <c r="K38" s="139"/>
      <c r="L38" s="91"/>
      <c r="M38" s="137"/>
      <c r="N38" s="91"/>
      <c r="O38" s="137"/>
      <c r="P38" s="91"/>
      <c r="Q38" s="137"/>
      <c r="R38" s="138" t="str">
        <f t="shared" si="0"/>
        <v>No</v>
      </c>
      <c r="T38" s="140" t="str" cm="1">
        <f t="array" ref="T38">_xlfn.IFS(P38="","Select Yes or No in Column P",AND(R38="No",P38="Yes"),F38,AND(R38="Yes",P38="No"),0,AND(R38="Yes",P38="Yes"),0,AND(R38="No",P38="No"),0)</f>
        <v>Select Yes or No in Column P</v>
      </c>
    </row>
    <row r="39" spans="1:20" x14ac:dyDescent="0.2">
      <c r="A39" s="141" t="s">
        <v>326</v>
      </c>
      <c r="B39" s="142" t="s">
        <v>327</v>
      </c>
      <c r="C39" s="129"/>
      <c r="D39" s="89"/>
      <c r="E39" s="129"/>
      <c r="F39" s="89"/>
      <c r="G39" s="130"/>
      <c r="H39" s="92"/>
      <c r="I39" s="130"/>
      <c r="J39" s="92"/>
      <c r="K39" s="145"/>
      <c r="L39" s="92"/>
      <c r="M39" s="130"/>
      <c r="N39" s="92"/>
      <c r="O39" s="130"/>
      <c r="P39" s="92"/>
      <c r="Q39" s="130"/>
      <c r="R39" s="144" t="str">
        <f t="shared" si="0"/>
        <v>No</v>
      </c>
      <c r="S39" s="129"/>
      <c r="T39" s="146" t="str" cm="1">
        <f t="array" ref="T39">_xlfn.IFS(P39="","Select Yes or No in Column P",AND(R39="No",P39="Yes"),F39,AND(R39="Yes",P39="No"),0,AND(R39="Yes",P39="Yes"),0,AND(R39="No",P39="No"),0)</f>
        <v>Select Yes or No in Column P</v>
      </c>
    </row>
    <row r="40" spans="1:20" x14ac:dyDescent="0.2">
      <c r="A40" s="134" t="s">
        <v>328</v>
      </c>
      <c r="B40" s="135" t="s">
        <v>329</v>
      </c>
      <c r="D40" s="88"/>
      <c r="F40" s="88"/>
      <c r="G40" s="137"/>
      <c r="H40" s="91"/>
      <c r="I40" s="137"/>
      <c r="J40" s="91"/>
      <c r="K40" s="139"/>
      <c r="L40" s="91"/>
      <c r="M40" s="137"/>
      <c r="N40" s="91"/>
      <c r="O40" s="137"/>
      <c r="P40" s="91"/>
      <c r="Q40" s="137"/>
      <c r="R40" s="138" t="str">
        <f t="shared" si="0"/>
        <v>No</v>
      </c>
      <c r="T40" s="140" t="str" cm="1">
        <f t="array" ref="T40">_xlfn.IFS(P40="","Select Yes or No in Column P",AND(R40="No",P40="Yes"),F40,AND(R40="Yes",P40="No"),0,AND(R40="Yes",P40="Yes"),0,AND(R40="No",P40="No"),0)</f>
        <v>Select Yes or No in Column P</v>
      </c>
    </row>
    <row r="41" spans="1:20" x14ac:dyDescent="0.2">
      <c r="A41" s="141" t="s">
        <v>330</v>
      </c>
      <c r="B41" s="142" t="s">
        <v>331</v>
      </c>
      <c r="C41" s="129"/>
      <c r="D41" s="89"/>
      <c r="E41" s="129"/>
      <c r="F41" s="89"/>
      <c r="G41" s="130"/>
      <c r="H41" s="92"/>
      <c r="I41" s="130"/>
      <c r="J41" s="92"/>
      <c r="K41" s="145"/>
      <c r="L41" s="92"/>
      <c r="M41" s="130"/>
      <c r="N41" s="92"/>
      <c r="O41" s="130"/>
      <c r="P41" s="92"/>
      <c r="Q41" s="130"/>
      <c r="R41" s="144" t="str">
        <f t="shared" si="0"/>
        <v>No</v>
      </c>
      <c r="S41" s="129"/>
      <c r="T41" s="146" t="str" cm="1">
        <f t="array" ref="T41">_xlfn.IFS(P41="","Select Yes or No in Column P",AND(R41="No",P41="Yes"),F41,AND(R41="Yes",P41="No"),0,AND(R41="Yes",P41="Yes"),0,AND(R41="No",P41="No"),0)</f>
        <v>Select Yes or No in Column P</v>
      </c>
    </row>
    <row r="42" spans="1:20" x14ac:dyDescent="0.2">
      <c r="A42" s="134" t="s">
        <v>332</v>
      </c>
      <c r="B42" s="135" t="s">
        <v>333</v>
      </c>
      <c r="D42" s="88"/>
      <c r="F42" s="88"/>
      <c r="G42" s="137"/>
      <c r="H42" s="91"/>
      <c r="I42" s="137"/>
      <c r="J42" s="91"/>
      <c r="K42" s="139"/>
      <c r="L42" s="91"/>
      <c r="M42" s="137"/>
      <c r="N42" s="91"/>
      <c r="O42" s="137"/>
      <c r="P42" s="91"/>
      <c r="Q42" s="137"/>
      <c r="R42" s="138" t="str">
        <f t="shared" si="0"/>
        <v>No</v>
      </c>
      <c r="T42" s="140" t="str" cm="1">
        <f t="array" ref="T42">_xlfn.IFS(P42="","Select Yes or No in Column P",AND(R42="No",P42="Yes"),F42,AND(R42="Yes",P42="No"),0,AND(R42="Yes",P42="Yes"),0,AND(R42="No",P42="No"),0)</f>
        <v>Select Yes or No in Column P</v>
      </c>
    </row>
    <row r="43" spans="1:20" x14ac:dyDescent="0.2">
      <c r="A43" s="141" t="s">
        <v>334</v>
      </c>
      <c r="B43" s="142" t="s">
        <v>335</v>
      </c>
      <c r="C43" s="129"/>
      <c r="D43" s="89"/>
      <c r="E43" s="129"/>
      <c r="F43" s="89"/>
      <c r="G43" s="130"/>
      <c r="H43" s="92"/>
      <c r="I43" s="130"/>
      <c r="J43" s="92"/>
      <c r="K43" s="145"/>
      <c r="L43" s="92"/>
      <c r="M43" s="130"/>
      <c r="N43" s="92"/>
      <c r="O43" s="130"/>
      <c r="P43" s="92"/>
      <c r="Q43" s="130"/>
      <c r="R43" s="144" t="str">
        <f t="shared" si="0"/>
        <v>No</v>
      </c>
      <c r="S43" s="129"/>
      <c r="T43" s="146" t="str" cm="1">
        <f t="array" ref="T43">_xlfn.IFS(P43="","Select Yes or No in Column P",AND(R43="No",P43="Yes"),F43,AND(R43="Yes",P43="No"),0,AND(R43="Yes",P43="Yes"),0,AND(R43="No",P43="No"),0)</f>
        <v>Select Yes or No in Column P</v>
      </c>
    </row>
    <row r="44" spans="1:20" x14ac:dyDescent="0.2">
      <c r="A44" s="134" t="s">
        <v>336</v>
      </c>
      <c r="B44" s="135" t="s">
        <v>337</v>
      </c>
      <c r="D44" s="88"/>
      <c r="F44" s="88"/>
      <c r="G44" s="137"/>
      <c r="H44" s="91"/>
      <c r="I44" s="137"/>
      <c r="J44" s="91"/>
      <c r="K44" s="139"/>
      <c r="L44" s="91"/>
      <c r="M44" s="137"/>
      <c r="N44" s="91"/>
      <c r="O44" s="137"/>
      <c r="P44" s="91"/>
      <c r="Q44" s="137"/>
      <c r="R44" s="138" t="str">
        <f t="shared" si="0"/>
        <v>No</v>
      </c>
      <c r="T44" s="140" t="str" cm="1">
        <f t="array" ref="T44">_xlfn.IFS(P44="","Select Yes or No in Column P",AND(R44="No",P44="Yes"),F44,AND(R44="Yes",P44="No"),0,AND(R44="Yes",P44="Yes"),0,AND(R44="No",P44="No"),0)</f>
        <v>Select Yes or No in Column P</v>
      </c>
    </row>
    <row r="45" spans="1:20" x14ac:dyDescent="0.2">
      <c r="A45" s="141" t="s">
        <v>338</v>
      </c>
      <c r="B45" s="142" t="s">
        <v>339</v>
      </c>
      <c r="C45" s="129"/>
      <c r="D45" s="89"/>
      <c r="E45" s="129"/>
      <c r="F45" s="89"/>
      <c r="G45" s="130"/>
      <c r="H45" s="92"/>
      <c r="I45" s="130"/>
      <c r="J45" s="92"/>
      <c r="K45" s="145"/>
      <c r="L45" s="92"/>
      <c r="M45" s="130"/>
      <c r="N45" s="92"/>
      <c r="O45" s="130"/>
      <c r="P45" s="92"/>
      <c r="Q45" s="130"/>
      <c r="R45" s="144" t="str">
        <f t="shared" si="0"/>
        <v>No</v>
      </c>
      <c r="S45" s="129"/>
      <c r="T45" s="146" t="str" cm="1">
        <f t="array" ref="T45">_xlfn.IFS(P45="","Select Yes or No in Column P",AND(R45="No",P45="Yes"),F45,AND(R45="Yes",P45="No"),0,AND(R45="Yes",P45="Yes"),0,AND(R45="No",P45="No"),0)</f>
        <v>Select Yes or No in Column P</v>
      </c>
    </row>
    <row r="46" spans="1:20" x14ac:dyDescent="0.2">
      <c r="A46" s="134" t="s">
        <v>340</v>
      </c>
      <c r="B46" s="135" t="s">
        <v>341</v>
      </c>
      <c r="D46" s="88"/>
      <c r="F46" s="88"/>
      <c r="G46" s="137"/>
      <c r="H46" s="91"/>
      <c r="I46" s="137"/>
      <c r="J46" s="91"/>
      <c r="K46" s="139"/>
      <c r="L46" s="91"/>
      <c r="M46" s="137"/>
      <c r="N46" s="91"/>
      <c r="O46" s="137"/>
      <c r="P46" s="91"/>
      <c r="Q46" s="137"/>
      <c r="R46" s="138" t="str">
        <f t="shared" si="0"/>
        <v>No</v>
      </c>
      <c r="T46" s="140" t="str" cm="1">
        <f t="array" ref="T46">_xlfn.IFS(P46="","Select Yes or No in Column P",AND(R46="No",P46="Yes"),F46,AND(R46="Yes",P46="No"),0,AND(R46="Yes",P46="Yes"),0,AND(R46="No",P46="No"),0)</f>
        <v>Select Yes or No in Column P</v>
      </c>
    </row>
    <row r="47" spans="1:20" x14ac:dyDescent="0.2">
      <c r="A47" s="141" t="s">
        <v>342</v>
      </c>
      <c r="B47" s="142" t="s">
        <v>343</v>
      </c>
      <c r="C47" s="129"/>
      <c r="D47" s="89"/>
      <c r="E47" s="129"/>
      <c r="F47" s="89"/>
      <c r="G47" s="130"/>
      <c r="H47" s="92"/>
      <c r="I47" s="130"/>
      <c r="J47" s="92"/>
      <c r="K47" s="145"/>
      <c r="L47" s="92"/>
      <c r="M47" s="130"/>
      <c r="N47" s="92"/>
      <c r="O47" s="130"/>
      <c r="P47" s="92"/>
      <c r="Q47" s="130"/>
      <c r="R47" s="144" t="str">
        <f t="shared" si="0"/>
        <v>No</v>
      </c>
      <c r="S47" s="129"/>
      <c r="T47" s="146" t="str" cm="1">
        <f t="array" ref="T47">_xlfn.IFS(P47="","Select Yes or No in Column P",AND(R47="No",P47="Yes"),F47,AND(R47="Yes",P47="No"),0,AND(R47="Yes",P47="Yes"),0,AND(R47="No",P47="No"),0)</f>
        <v>Select Yes or No in Column P</v>
      </c>
    </row>
    <row r="48" spans="1:20" x14ac:dyDescent="0.2">
      <c r="A48" s="134" t="s">
        <v>344</v>
      </c>
      <c r="B48" s="135" t="s">
        <v>345</v>
      </c>
      <c r="D48" s="88"/>
      <c r="F48" s="88"/>
      <c r="G48" s="137"/>
      <c r="H48" s="91"/>
      <c r="I48" s="137"/>
      <c r="J48" s="91"/>
      <c r="K48" s="139"/>
      <c r="L48" s="91"/>
      <c r="M48" s="137"/>
      <c r="N48" s="91"/>
      <c r="O48" s="137"/>
      <c r="P48" s="91"/>
      <c r="Q48" s="137"/>
      <c r="R48" s="138" t="str">
        <f t="shared" si="0"/>
        <v>No</v>
      </c>
      <c r="T48" s="140" t="str" cm="1">
        <f t="array" ref="T48">_xlfn.IFS(P48="","Select Yes or No in Column P",AND(R48="No",P48="Yes"),F48,AND(R48="Yes",P48="No"),0,AND(R48="Yes",P48="Yes"),0,AND(R48="No",P48="No"),0)</f>
        <v>Select Yes or No in Column P</v>
      </c>
    </row>
    <row r="49" spans="1:20" x14ac:dyDescent="0.2">
      <c r="A49" s="141" t="s">
        <v>346</v>
      </c>
      <c r="B49" s="142" t="s">
        <v>347</v>
      </c>
      <c r="C49" s="129"/>
      <c r="D49" s="89"/>
      <c r="E49" s="129"/>
      <c r="F49" s="89"/>
      <c r="G49" s="130"/>
      <c r="H49" s="92"/>
      <c r="I49" s="130"/>
      <c r="J49" s="92"/>
      <c r="K49" s="145"/>
      <c r="L49" s="92"/>
      <c r="M49" s="130"/>
      <c r="N49" s="92"/>
      <c r="O49" s="130"/>
      <c r="P49" s="92"/>
      <c r="Q49" s="130"/>
      <c r="R49" s="144" t="str">
        <f t="shared" si="0"/>
        <v>No</v>
      </c>
      <c r="S49" s="129"/>
      <c r="T49" s="146" t="str" cm="1">
        <f t="array" ref="T49">_xlfn.IFS(P49="","Select Yes or No in Column P",AND(R49="No",P49="Yes"),F49,AND(R49="Yes",P49="No"),0,AND(R49="Yes",P49="Yes"),0,AND(R49="No",P49="No"),0)</f>
        <v>Select Yes or No in Column P</v>
      </c>
    </row>
    <row r="50" spans="1:20" x14ac:dyDescent="0.2">
      <c r="A50" s="134" t="s">
        <v>348</v>
      </c>
      <c r="B50" s="135" t="s">
        <v>349</v>
      </c>
      <c r="D50" s="88"/>
      <c r="F50" s="88"/>
      <c r="G50" s="137"/>
      <c r="H50" s="91"/>
      <c r="I50" s="137"/>
      <c r="J50" s="91"/>
      <c r="K50" s="139"/>
      <c r="L50" s="91"/>
      <c r="M50" s="137"/>
      <c r="N50" s="91"/>
      <c r="O50" s="137"/>
      <c r="P50" s="91"/>
      <c r="Q50" s="137"/>
      <c r="R50" s="138" t="str">
        <f t="shared" si="0"/>
        <v>No</v>
      </c>
      <c r="T50" s="140" t="str" cm="1">
        <f t="array" ref="T50">_xlfn.IFS(P50="","Select Yes or No in Column P",AND(R50="No",P50="Yes"),F50,AND(R50="Yes",P50="No"),0,AND(R50="Yes",P50="Yes"),0,AND(R50="No",P50="No"),0)</f>
        <v>Select Yes or No in Column P</v>
      </c>
    </row>
    <row r="51" spans="1:20" x14ac:dyDescent="0.2">
      <c r="A51" s="141" t="s">
        <v>350</v>
      </c>
      <c r="B51" s="142" t="s">
        <v>351</v>
      </c>
      <c r="C51" s="129"/>
      <c r="D51" s="89"/>
      <c r="E51" s="129"/>
      <c r="F51" s="89"/>
      <c r="G51" s="130"/>
      <c r="H51" s="92"/>
      <c r="I51" s="130"/>
      <c r="J51" s="92"/>
      <c r="K51" s="145"/>
      <c r="L51" s="92"/>
      <c r="M51" s="130"/>
      <c r="N51" s="92"/>
      <c r="O51" s="130"/>
      <c r="P51" s="92"/>
      <c r="Q51" s="130"/>
      <c r="R51" s="144" t="str">
        <f t="shared" si="0"/>
        <v>No</v>
      </c>
      <c r="S51" s="129"/>
      <c r="T51" s="146" t="str" cm="1">
        <f t="array" ref="T51">_xlfn.IFS(P51="","Select Yes or No in Column P",AND(R51="No",P51="Yes"),F51,AND(R51="Yes",P51="No"),0,AND(R51="Yes",P51="Yes"),0,AND(R51="No",P51="No"),0)</f>
        <v>Select Yes or No in Column P</v>
      </c>
    </row>
    <row r="52" spans="1:20" x14ac:dyDescent="0.2">
      <c r="A52" s="134" t="s">
        <v>352</v>
      </c>
      <c r="B52" s="135" t="s">
        <v>353</v>
      </c>
      <c r="D52" s="88"/>
      <c r="F52" s="88"/>
      <c r="G52" s="137"/>
      <c r="H52" s="91"/>
      <c r="I52" s="137"/>
      <c r="J52" s="91"/>
      <c r="K52" s="139"/>
      <c r="L52" s="91"/>
      <c r="M52" s="137"/>
      <c r="N52" s="91"/>
      <c r="O52" s="137"/>
      <c r="P52" s="91"/>
      <c r="Q52" s="137"/>
      <c r="R52" s="138" t="str">
        <f t="shared" si="0"/>
        <v>No</v>
      </c>
      <c r="T52" s="140" t="str" cm="1">
        <f t="array" ref="T52">_xlfn.IFS(P52="","Select Yes or No in Column P",AND(R52="No",P52="Yes"),F52,AND(R52="Yes",P52="No"),0,AND(R52="Yes",P52="Yes"),0,AND(R52="No",P52="No"),0)</f>
        <v>Select Yes or No in Column P</v>
      </c>
    </row>
    <row r="53" spans="1:20" x14ac:dyDescent="0.2">
      <c r="A53" s="141" t="s">
        <v>354</v>
      </c>
      <c r="B53" s="142" t="s">
        <v>355</v>
      </c>
      <c r="C53" s="129"/>
      <c r="D53" s="89"/>
      <c r="E53" s="129"/>
      <c r="F53" s="89"/>
      <c r="G53" s="130"/>
      <c r="H53" s="92"/>
      <c r="I53" s="130"/>
      <c r="J53" s="92"/>
      <c r="K53" s="145"/>
      <c r="L53" s="92"/>
      <c r="M53" s="130"/>
      <c r="N53" s="92"/>
      <c r="O53" s="130"/>
      <c r="P53" s="92"/>
      <c r="Q53" s="130"/>
      <c r="R53" s="144" t="str">
        <f t="shared" si="0"/>
        <v>No</v>
      </c>
      <c r="S53" s="129"/>
      <c r="T53" s="146" t="str" cm="1">
        <f t="array" ref="T53">_xlfn.IFS(P53="","Select Yes or No in Column P",AND(R53="No",P53="Yes"),F53,AND(R53="Yes",P53="No"),0,AND(R53="Yes",P53="Yes"),0,AND(R53="No",P53="No"),0)</f>
        <v>Select Yes or No in Column P</v>
      </c>
    </row>
    <row r="54" spans="1:20" x14ac:dyDescent="0.2">
      <c r="A54" s="134" t="s">
        <v>356</v>
      </c>
      <c r="B54" s="135" t="s">
        <v>357</v>
      </c>
      <c r="D54" s="88"/>
      <c r="F54" s="88"/>
      <c r="G54" s="137"/>
      <c r="H54" s="91"/>
      <c r="I54" s="137"/>
      <c r="J54" s="91"/>
      <c r="K54" s="139"/>
      <c r="L54" s="91"/>
      <c r="M54" s="137"/>
      <c r="N54" s="91"/>
      <c r="O54" s="137"/>
      <c r="P54" s="91"/>
      <c r="Q54" s="137"/>
      <c r="R54" s="138" t="str">
        <f t="shared" si="0"/>
        <v>No</v>
      </c>
      <c r="T54" s="140" t="str" cm="1">
        <f t="array" ref="T54">_xlfn.IFS(P54="","Select Yes or No in Column P",AND(R54="No",P54="Yes"),F54,AND(R54="Yes",P54="No"),0,AND(R54="Yes",P54="Yes"),0,AND(R54="No",P54="No"),0)</f>
        <v>Select Yes or No in Column P</v>
      </c>
    </row>
    <row r="55" spans="1:20" x14ac:dyDescent="0.2">
      <c r="A55" s="141" t="s">
        <v>358</v>
      </c>
      <c r="B55" s="142" t="s">
        <v>359</v>
      </c>
      <c r="C55" s="129"/>
      <c r="D55" s="89"/>
      <c r="E55" s="129"/>
      <c r="F55" s="89"/>
      <c r="G55" s="130"/>
      <c r="H55" s="92"/>
      <c r="I55" s="130"/>
      <c r="J55" s="92"/>
      <c r="K55" s="145"/>
      <c r="L55" s="92"/>
      <c r="M55" s="130"/>
      <c r="N55" s="92"/>
      <c r="O55" s="130"/>
      <c r="P55" s="92"/>
      <c r="Q55" s="130"/>
      <c r="R55" s="144" t="str">
        <f t="shared" si="0"/>
        <v>No</v>
      </c>
      <c r="S55" s="129"/>
      <c r="T55" s="146" t="str" cm="1">
        <f t="array" ref="T55">_xlfn.IFS(P55="","Select Yes or No in Column P",AND(R55="No",P55="Yes"),F55,AND(R55="Yes",P55="No"),0,AND(R55="Yes",P55="Yes"),0,AND(R55="No",P55="No"),0)</f>
        <v>Select Yes or No in Column P</v>
      </c>
    </row>
    <row r="56" spans="1:20" x14ac:dyDescent="0.2">
      <c r="A56" s="134" t="s">
        <v>360</v>
      </c>
      <c r="B56" s="135" t="s">
        <v>361</v>
      </c>
      <c r="D56" s="88"/>
      <c r="F56" s="88"/>
      <c r="G56" s="137"/>
      <c r="H56" s="91"/>
      <c r="I56" s="137"/>
      <c r="J56" s="91"/>
      <c r="K56" s="139"/>
      <c r="L56" s="91"/>
      <c r="M56" s="137"/>
      <c r="N56" s="91"/>
      <c r="O56" s="137"/>
      <c r="P56" s="91"/>
      <c r="Q56" s="137"/>
      <c r="R56" s="138" t="str">
        <f t="shared" si="0"/>
        <v>No</v>
      </c>
      <c r="T56" s="140" t="str" cm="1">
        <f t="array" ref="T56">_xlfn.IFS(P56="","Select Yes or No in Column P",AND(R56="No",P56="Yes"),F56,AND(R56="Yes",P56="No"),0,AND(R56="Yes",P56="Yes"),0,AND(R56="No",P56="No"),0)</f>
        <v>Select Yes or No in Column P</v>
      </c>
    </row>
    <row r="57" spans="1:20" x14ac:dyDescent="0.2">
      <c r="A57" s="141" t="s">
        <v>362</v>
      </c>
      <c r="B57" s="142" t="s">
        <v>363</v>
      </c>
      <c r="C57" s="129"/>
      <c r="D57" s="89"/>
      <c r="E57" s="129"/>
      <c r="F57" s="89"/>
      <c r="G57" s="130"/>
      <c r="H57" s="92"/>
      <c r="I57" s="130"/>
      <c r="J57" s="92"/>
      <c r="K57" s="145"/>
      <c r="L57" s="92"/>
      <c r="M57" s="130"/>
      <c r="N57" s="92"/>
      <c r="O57" s="130"/>
      <c r="P57" s="92"/>
      <c r="Q57" s="130"/>
      <c r="R57" s="144" t="str">
        <f t="shared" si="0"/>
        <v>No</v>
      </c>
      <c r="S57" s="129"/>
      <c r="T57" s="146" t="str" cm="1">
        <f t="array" ref="T57">_xlfn.IFS(P57="","Select Yes or No in Column P",AND(R57="No",P57="Yes"),F57,AND(R57="Yes",P57="No"),0,AND(R57="Yes",P57="Yes"),0,AND(R57="No",P57="No"),0)</f>
        <v>Select Yes or No in Column P</v>
      </c>
    </row>
    <row r="58" spans="1:20" x14ac:dyDescent="0.2">
      <c r="A58" s="134" t="s">
        <v>364</v>
      </c>
      <c r="B58" s="135" t="s">
        <v>365</v>
      </c>
      <c r="D58" s="88"/>
      <c r="F58" s="88"/>
      <c r="G58" s="137"/>
      <c r="H58" s="91"/>
      <c r="I58" s="137"/>
      <c r="J58" s="91"/>
      <c r="K58" s="139"/>
      <c r="L58" s="91"/>
      <c r="M58" s="137"/>
      <c r="N58" s="91"/>
      <c r="O58" s="137"/>
      <c r="P58" s="91"/>
      <c r="Q58" s="137"/>
      <c r="R58" s="138" t="str">
        <f t="shared" si="0"/>
        <v>No</v>
      </c>
      <c r="T58" s="140" t="str" cm="1">
        <f t="array" ref="T58">_xlfn.IFS(P58="","Select Yes or No in Column P",AND(R58="No",P58="Yes"),F58,AND(R58="Yes",P58="No"),0,AND(R58="Yes",P58="Yes"),0,AND(R58="No",P58="No"),0)</f>
        <v>Select Yes or No in Column P</v>
      </c>
    </row>
    <row r="59" spans="1:20" ht="13.5" thickBot="1" x14ac:dyDescent="0.25">
      <c r="A59" s="147" t="s">
        <v>366</v>
      </c>
      <c r="B59" s="148" t="s">
        <v>367</v>
      </c>
      <c r="C59" s="129"/>
      <c r="D59" s="102"/>
      <c r="E59" s="129"/>
      <c r="F59" s="102"/>
      <c r="G59" s="130"/>
      <c r="H59" s="101"/>
      <c r="I59" s="130"/>
      <c r="J59" s="101"/>
      <c r="K59" s="150"/>
      <c r="L59" s="101"/>
      <c r="M59" s="130"/>
      <c r="N59" s="101"/>
      <c r="O59" s="130"/>
      <c r="P59" s="101"/>
      <c r="Q59" s="130"/>
      <c r="R59" s="149" t="str">
        <f t="shared" si="0"/>
        <v>No</v>
      </c>
      <c r="S59" s="129"/>
      <c r="T59" s="146" t="str" cm="1">
        <f t="array" ref="T59">_xlfn.IFS(P59="","Select Yes or No in Column P",AND(R59="No",P59="Yes"),F59,AND(R59="Yes",P59="No"),0,AND(R59="Yes",P59="Yes"),0,AND(R59="No",P59="No"),0)</f>
        <v>Select Yes or No in Column P</v>
      </c>
    </row>
    <row r="60" spans="1:20" ht="15.75" thickBot="1" x14ac:dyDescent="0.3">
      <c r="A60" s="151"/>
      <c r="D60" s="152"/>
      <c r="F60" s="152"/>
      <c r="I60" s="86"/>
      <c r="J60" s="86"/>
      <c r="K60" s="86"/>
      <c r="L60" s="122"/>
      <c r="M60" s="122"/>
      <c r="N60" s="122"/>
      <c r="O60" s="122"/>
      <c r="P60" s="122"/>
      <c r="Q60" s="137"/>
      <c r="T60" s="152"/>
    </row>
    <row r="61" spans="1:20" ht="15.75" thickBot="1" x14ac:dyDescent="0.3">
      <c r="A61" s="175" t="s">
        <v>373</v>
      </c>
      <c r="B61" s="176"/>
      <c r="D61" s="153">
        <f>Countries!C205</f>
        <v>0</v>
      </c>
      <c r="E61" s="129"/>
      <c r="F61" s="153">
        <f>Countries!E205</f>
        <v>0</v>
      </c>
      <c r="G61" s="122"/>
      <c r="I61" s="86"/>
      <c r="J61" s="86"/>
      <c r="K61" s="86"/>
      <c r="L61" s="122"/>
      <c r="M61" s="122"/>
      <c r="N61" s="122"/>
      <c r="O61" s="122"/>
      <c r="P61" s="122"/>
      <c r="Q61" s="122"/>
      <c r="T61" s="154">
        <f>Countries!S205</f>
        <v>0</v>
      </c>
    </row>
    <row r="62" spans="1:20" ht="15.75" thickBot="1" x14ac:dyDescent="0.3">
      <c r="A62" s="122"/>
      <c r="B62" s="122"/>
      <c r="D62" s="94">
        <f>SUM(D9:D61)</f>
        <v>0</v>
      </c>
      <c r="E62" s="3"/>
      <c r="F62" s="94">
        <f>SUM(F9:F61)</f>
        <v>0</v>
      </c>
      <c r="G62" s="122"/>
      <c r="I62" s="86"/>
      <c r="J62" s="86"/>
      <c r="K62" s="86"/>
      <c r="L62" s="122"/>
      <c r="M62" s="122"/>
      <c r="N62" s="122"/>
      <c r="O62" s="122"/>
      <c r="P62" s="122"/>
      <c r="Q62" s="122"/>
      <c r="T62" s="155">
        <f>SUM(T10:T59,T61)</f>
        <v>0</v>
      </c>
    </row>
  </sheetData>
  <sheetProtection sheet="1" objects="1" scenarios="1"/>
  <dataConsolidate/>
  <mergeCells count="15">
    <mergeCell ref="T7:T8"/>
    <mergeCell ref="D4:J4"/>
    <mergeCell ref="A61:B61"/>
    <mergeCell ref="B2:C2"/>
    <mergeCell ref="G2:R2"/>
    <mergeCell ref="A7:B8"/>
    <mergeCell ref="L4:R4"/>
    <mergeCell ref="D7:D8"/>
    <mergeCell ref="F7:F8"/>
    <mergeCell ref="H7:H8"/>
    <mergeCell ref="J7:J8"/>
    <mergeCell ref="L7:L8"/>
    <mergeCell ref="N7:N8"/>
    <mergeCell ref="P7:P8"/>
    <mergeCell ref="R7:R8"/>
  </mergeCells>
  <pageMargins left="0.7" right="0.7" top="0.75" bottom="0.75" header="0.3" footer="0.3"/>
  <ignoredErrors>
    <ignoredError sqref="R10:R5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1E15228-15A0-42D0-B8C9-5414711E9AFB}">
          <x14:formula1>
            <xm:f>List!$C$1:$C$2</xm:f>
          </x14:formula1>
          <xm:sqref>H10:H59 N10:N59 L10:L59 J10:J59 R10:R59</xm:sqref>
        </x14:dataValidation>
        <x14:dataValidation type="list" allowBlank="1" showInputMessage="1" showErrorMessage="1" xr:uid="{F37EA32E-3A64-487B-A0AB-CCCE06EA371C}">
          <x14:formula1>
            <xm:f>List!$A$2:$A$22</xm:f>
          </x14:formula1>
          <xm:sqref>G2</xm:sqref>
        </x14:dataValidation>
        <x14:dataValidation type="list" allowBlank="1" showInputMessage="1" showErrorMessage="1" xr:uid="{26206DA3-C410-4E5B-845B-23F7AC11C82D}">
          <x14:formula1>
            <xm:f>List!$C$1:$C$3</xm:f>
          </x14:formula1>
          <xm:sqref>P10:P59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CD71B-E124-42AC-90B4-20B9C00B21EF}">
  <sheetPr codeName="Sheet3"/>
  <dimension ref="A1:S205"/>
  <sheetViews>
    <sheetView showGridLines="0" zoomScale="70" zoomScaleNormal="70" workbookViewId="0">
      <selection activeCell="C2" sqref="C2"/>
    </sheetView>
  </sheetViews>
  <sheetFormatPr defaultRowHeight="12.75" x14ac:dyDescent="0.2"/>
  <cols>
    <col min="1" max="1" width="21.1640625" customWidth="1"/>
    <col min="2" max="2" width="2" customWidth="1"/>
    <col min="3" max="3" width="22.33203125" customWidth="1"/>
    <col min="4" max="4" width="2" customWidth="1"/>
    <col min="5" max="5" width="24" customWidth="1"/>
    <col min="6" max="6" width="2" customWidth="1"/>
    <col min="7" max="7" width="23.6640625" customWidth="1"/>
    <col min="8" max="8" width="2" customWidth="1"/>
    <col min="9" max="9" width="21.83203125" customWidth="1"/>
    <col min="10" max="10" width="2" customWidth="1"/>
    <col min="11" max="11" width="24.83203125" customWidth="1"/>
    <col min="12" max="12" width="2" customWidth="1"/>
    <col min="13" max="13" width="18.33203125" customWidth="1"/>
    <col min="14" max="14" width="2" customWidth="1"/>
    <col min="15" max="15" width="19" customWidth="1"/>
    <col min="16" max="16" width="2.1640625" customWidth="1"/>
    <col min="17" max="17" width="24.5" customWidth="1"/>
    <col min="18" max="18" width="2.1640625" customWidth="1"/>
    <col min="19" max="19" width="29.5" customWidth="1"/>
  </cols>
  <sheetData>
    <row r="1" spans="1:19" ht="13.5" thickBot="1" x14ac:dyDescent="0.25"/>
    <row r="2" spans="1:19" ht="31.15" customHeight="1" thickBot="1" x14ac:dyDescent="0.25">
      <c r="A2" s="172" t="s">
        <v>370</v>
      </c>
      <c r="B2" s="174"/>
      <c r="C2" s="113">
        <f>'U.S.'!D2</f>
        <v>0</v>
      </c>
      <c r="E2" s="114" t="s">
        <v>369</v>
      </c>
      <c r="F2" s="186">
        <f>'U.S.'!G2</f>
        <v>0</v>
      </c>
      <c r="G2" s="187"/>
      <c r="H2" s="187"/>
      <c r="I2" s="187"/>
      <c r="J2" s="187"/>
      <c r="K2" s="187"/>
      <c r="L2" s="187"/>
      <c r="M2" s="187"/>
      <c r="N2" s="187"/>
      <c r="O2" s="187"/>
      <c r="P2" s="187"/>
      <c r="Q2" s="188"/>
    </row>
    <row r="3" spans="1:19" ht="13.5" thickBot="1" x14ac:dyDescent="0.25"/>
    <row r="4" spans="1:19" ht="15.75" thickBot="1" x14ac:dyDescent="0.25">
      <c r="C4" s="172" t="s">
        <v>371</v>
      </c>
      <c r="D4" s="173"/>
      <c r="E4" s="173"/>
      <c r="F4" s="173"/>
      <c r="G4" s="173"/>
      <c r="H4" s="173"/>
      <c r="I4" s="174"/>
      <c r="K4" s="172" t="s">
        <v>372</v>
      </c>
      <c r="L4" s="173"/>
      <c r="M4" s="173"/>
      <c r="N4" s="173"/>
      <c r="O4" s="173"/>
      <c r="P4" s="173"/>
      <c r="Q4" s="174"/>
    </row>
    <row r="5" spans="1:19" ht="15.75" thickBot="1" x14ac:dyDescent="0.25">
      <c r="C5" s="115">
        <f>'U.S.'!D5</f>
        <v>0</v>
      </c>
      <c r="E5" s="116">
        <f>'U.S.'!F5</f>
        <v>0</v>
      </c>
      <c r="G5" s="116">
        <f>'U.S.'!H5</f>
        <v>0</v>
      </c>
      <c r="I5" s="117" t="e">
        <f>'U.S.'!J5</f>
        <v>#DIV/0!</v>
      </c>
      <c r="K5" s="116">
        <f>'U.S.'!L5</f>
        <v>0</v>
      </c>
      <c r="L5" s="118"/>
      <c r="M5" s="115">
        <f>'U.S.'!N5</f>
        <v>0</v>
      </c>
      <c r="N5" s="118"/>
      <c r="O5" s="119" t="e">
        <f>'U.S.'!P5</f>
        <v>#DIV/0!</v>
      </c>
      <c r="P5" s="118"/>
      <c r="Q5" s="120" t="e">
        <f>'U.S.'!R5</f>
        <v>#DIV/0!</v>
      </c>
    </row>
    <row r="6" spans="1:19" ht="15.75" thickBot="1" x14ac:dyDescent="0.3">
      <c r="A6" s="121"/>
      <c r="C6" s="122"/>
      <c r="F6" s="122"/>
      <c r="G6" s="122"/>
      <c r="H6" s="122"/>
      <c r="I6" s="122"/>
      <c r="J6" s="122"/>
      <c r="K6" s="122"/>
      <c r="L6" s="122"/>
      <c r="M6" s="123"/>
      <c r="N6" s="122"/>
    </row>
    <row r="7" spans="1:19" ht="14.65" customHeight="1" x14ac:dyDescent="0.2">
      <c r="A7" s="184" t="s">
        <v>385</v>
      </c>
      <c r="B7" s="124"/>
      <c r="C7" s="184" t="s">
        <v>375</v>
      </c>
      <c r="D7" s="124"/>
      <c r="E7" s="170" t="s">
        <v>374</v>
      </c>
      <c r="F7" s="125"/>
      <c r="G7" s="184" t="s">
        <v>383</v>
      </c>
      <c r="H7" s="125"/>
      <c r="I7" s="184" t="s">
        <v>382</v>
      </c>
      <c r="J7" s="125"/>
      <c r="K7" s="184" t="s">
        <v>376</v>
      </c>
      <c r="L7" s="125"/>
      <c r="M7" s="184" t="s">
        <v>377</v>
      </c>
      <c r="N7" s="126"/>
      <c r="O7" s="184" t="s">
        <v>378</v>
      </c>
      <c r="Q7" s="170" t="s">
        <v>395</v>
      </c>
      <c r="S7" s="170" t="s">
        <v>384</v>
      </c>
    </row>
    <row r="8" spans="1:19" ht="73.5" customHeight="1" thickBot="1" x14ac:dyDescent="0.25">
      <c r="A8" s="189"/>
      <c r="B8" s="124"/>
      <c r="C8" s="185"/>
      <c r="D8" s="124"/>
      <c r="E8" s="171"/>
      <c r="F8" s="125"/>
      <c r="G8" s="185"/>
      <c r="H8" s="125"/>
      <c r="I8" s="185"/>
      <c r="J8" s="125"/>
      <c r="K8" s="185"/>
      <c r="L8" s="125"/>
      <c r="M8" s="185"/>
      <c r="N8" s="126"/>
      <c r="O8" s="185"/>
      <c r="Q8" s="171"/>
      <c r="S8" s="171"/>
    </row>
    <row r="9" spans="1:19" x14ac:dyDescent="0.2">
      <c r="A9" s="164"/>
      <c r="B9" s="129"/>
      <c r="C9" s="98"/>
      <c r="D9" s="157"/>
      <c r="E9" s="98"/>
      <c r="F9" s="130"/>
      <c r="G9" s="92"/>
      <c r="H9" s="158"/>
      <c r="I9" s="92"/>
      <c r="J9" s="158"/>
      <c r="K9" s="92"/>
      <c r="L9" s="158"/>
      <c r="M9" s="92"/>
      <c r="N9" s="130"/>
      <c r="O9" s="92"/>
      <c r="P9" s="129"/>
      <c r="Q9" s="159" t="str">
        <f>IF(C9+E9&gt;=100000,"Yes",IF(G9="yes","Yes",IF(I9="yes","Yes",IF(K9="yes","Yes",IF(M9="yes","Yes","No")))))</f>
        <v>No</v>
      </c>
      <c r="R9" s="129"/>
      <c r="S9" s="143" t="str" cm="1">
        <f t="array" ref="S9">_xlfn.IFS(O9="","Select Yes or No in Column P",AND(Q9="No",O9="Yes"),E9,AND(Q9="Yes",O9="No"),0,AND(Q9="Yes",O9="Yes"),0,AND(Q9="No",O9="No"),0)</f>
        <v>Select Yes or No in Column P</v>
      </c>
    </row>
    <row r="10" spans="1:19" x14ac:dyDescent="0.2">
      <c r="A10" s="95"/>
      <c r="C10" s="99"/>
      <c r="D10" s="160"/>
      <c r="E10" s="99"/>
      <c r="F10" s="161"/>
      <c r="G10" s="91"/>
      <c r="H10" s="161"/>
      <c r="I10" s="91"/>
      <c r="J10" s="161"/>
      <c r="K10" s="91"/>
      <c r="L10" s="161"/>
      <c r="M10" s="91"/>
      <c r="N10" s="161"/>
      <c r="O10" s="91"/>
      <c r="Q10" s="162" t="str">
        <f t="shared" ref="Q10:Q73" si="0">IF(C10+E10&gt;=100000,"Yes",IF(G10="yes","Yes",IF(I10="yes","Yes",IF(K10="yes","Yes",IF(M10="yes","Yes","No")))))</f>
        <v>No</v>
      </c>
      <c r="S10" s="136" t="str" cm="1">
        <f t="array" ref="S10">_xlfn.IFS(O10="","Select Yes or No in Column P",AND(Q10="No",O10="Yes"),E10,AND(Q10="Yes",O10="No"),0,AND(Q10="Yes",O10="Yes"),0,AND(Q10="No",O10="No"),0)</f>
        <v>Select Yes or No in Column P</v>
      </c>
    </row>
    <row r="11" spans="1:19" x14ac:dyDescent="0.2">
      <c r="A11" s="96"/>
      <c r="B11" s="129"/>
      <c r="C11" s="100"/>
      <c r="D11" s="157"/>
      <c r="E11" s="100"/>
      <c r="F11" s="158"/>
      <c r="G11" s="92"/>
      <c r="H11" s="158"/>
      <c r="I11" s="92"/>
      <c r="J11" s="158"/>
      <c r="K11" s="92"/>
      <c r="L11" s="158"/>
      <c r="M11" s="92"/>
      <c r="N11" s="158"/>
      <c r="O11" s="92"/>
      <c r="P11" s="129"/>
      <c r="Q11" s="159" t="str">
        <f t="shared" si="0"/>
        <v>No</v>
      </c>
      <c r="R11" s="129"/>
      <c r="S11" s="143" t="str" cm="1">
        <f t="array" ref="S11">_xlfn.IFS(O11="","Select Yes or No in Column P",AND(Q11="No",O11="Yes"),E11,AND(Q11="Yes",O11="No"),0,AND(Q11="Yes",O11="Yes"),0,AND(Q11="No",O11="No"),0)</f>
        <v>Select Yes or No in Column P</v>
      </c>
    </row>
    <row r="12" spans="1:19" x14ac:dyDescent="0.2">
      <c r="A12" s="95"/>
      <c r="C12" s="99"/>
      <c r="D12" s="160"/>
      <c r="E12" s="99"/>
      <c r="F12" s="161"/>
      <c r="G12" s="91"/>
      <c r="H12" s="161"/>
      <c r="I12" s="91"/>
      <c r="J12" s="161"/>
      <c r="K12" s="91"/>
      <c r="L12" s="161"/>
      <c r="M12" s="91"/>
      <c r="N12" s="161"/>
      <c r="O12" s="91"/>
      <c r="Q12" s="162" t="str">
        <f t="shared" si="0"/>
        <v>No</v>
      </c>
      <c r="S12" s="136" t="str" cm="1">
        <f t="array" ref="S12">_xlfn.IFS(O12="","Select Yes or No in Column P",AND(Q12="No",O12="Yes"),E12,AND(Q12="Yes",O12="No"),0,AND(Q12="Yes",O12="Yes"),0,AND(Q12="No",O12="No"),0)</f>
        <v>Select Yes or No in Column P</v>
      </c>
    </row>
    <row r="13" spans="1:19" x14ac:dyDescent="0.2">
      <c r="A13" s="96"/>
      <c r="B13" s="129"/>
      <c r="C13" s="100"/>
      <c r="D13" s="157"/>
      <c r="E13" s="100"/>
      <c r="F13" s="158"/>
      <c r="G13" s="92"/>
      <c r="H13" s="158"/>
      <c r="I13" s="92"/>
      <c r="J13" s="158"/>
      <c r="K13" s="92"/>
      <c r="L13" s="158"/>
      <c r="M13" s="92"/>
      <c r="N13" s="158"/>
      <c r="O13" s="92"/>
      <c r="P13" s="129"/>
      <c r="Q13" s="159" t="str">
        <f t="shared" si="0"/>
        <v>No</v>
      </c>
      <c r="R13" s="129"/>
      <c r="S13" s="143" t="str" cm="1">
        <f t="array" ref="S13">_xlfn.IFS(O13="","Select Yes or No in Column P",AND(Q13="No",O13="Yes"),E13,AND(Q13="Yes",O13="No"),0,AND(Q13="Yes",O13="Yes"),0,AND(Q13="No",O13="No"),0)</f>
        <v>Select Yes or No in Column P</v>
      </c>
    </row>
    <row r="14" spans="1:19" x14ac:dyDescent="0.2">
      <c r="A14" s="95"/>
      <c r="C14" s="99"/>
      <c r="D14" s="160"/>
      <c r="E14" s="99"/>
      <c r="F14" s="161"/>
      <c r="G14" s="91"/>
      <c r="H14" s="161"/>
      <c r="I14" s="91"/>
      <c r="J14" s="161"/>
      <c r="K14" s="91"/>
      <c r="L14" s="161"/>
      <c r="M14" s="91"/>
      <c r="N14" s="161"/>
      <c r="O14" s="91"/>
      <c r="Q14" s="162" t="str">
        <f t="shared" si="0"/>
        <v>No</v>
      </c>
      <c r="S14" s="136" t="str" cm="1">
        <f t="array" ref="S14">_xlfn.IFS(O14="","Select Yes or No in Column P",AND(Q14="No",O14="Yes"),E14,AND(Q14="Yes",O14="No"),0,AND(Q14="Yes",O14="Yes"),0,AND(Q14="No",O14="No"),0)</f>
        <v>Select Yes or No in Column P</v>
      </c>
    </row>
    <row r="15" spans="1:19" x14ac:dyDescent="0.2">
      <c r="A15" s="96"/>
      <c r="B15" s="129"/>
      <c r="C15" s="100"/>
      <c r="D15" s="157"/>
      <c r="E15" s="100"/>
      <c r="F15" s="158"/>
      <c r="G15" s="92"/>
      <c r="H15" s="158"/>
      <c r="I15" s="92"/>
      <c r="J15" s="158"/>
      <c r="K15" s="92"/>
      <c r="L15" s="158"/>
      <c r="M15" s="92"/>
      <c r="N15" s="158"/>
      <c r="O15" s="92"/>
      <c r="P15" s="129"/>
      <c r="Q15" s="159" t="str">
        <f t="shared" si="0"/>
        <v>No</v>
      </c>
      <c r="R15" s="129"/>
      <c r="S15" s="143" t="str" cm="1">
        <f t="array" ref="S15">_xlfn.IFS(O15="","Select Yes or No in Column P",AND(Q15="No",O15="Yes"),E15,AND(Q15="Yes",O15="No"),0,AND(Q15="Yes",O15="Yes"),0,AND(Q15="No",O15="No"),0)</f>
        <v>Select Yes or No in Column P</v>
      </c>
    </row>
    <row r="16" spans="1:19" x14ac:dyDescent="0.2">
      <c r="A16" s="95"/>
      <c r="C16" s="99"/>
      <c r="D16" s="160"/>
      <c r="E16" s="99"/>
      <c r="F16" s="161"/>
      <c r="G16" s="91"/>
      <c r="H16" s="161"/>
      <c r="I16" s="91"/>
      <c r="J16" s="161"/>
      <c r="K16" s="91"/>
      <c r="L16" s="161"/>
      <c r="M16" s="91"/>
      <c r="N16" s="161"/>
      <c r="O16" s="91"/>
      <c r="Q16" s="162" t="str">
        <f t="shared" si="0"/>
        <v>No</v>
      </c>
      <c r="S16" s="136" t="str" cm="1">
        <f t="array" ref="S16">_xlfn.IFS(O16="","Select Yes or No in Column P",AND(Q16="No",O16="Yes"),E16,AND(Q16="Yes",O16="No"),0,AND(Q16="Yes",O16="Yes"),0,AND(Q16="No",O16="No"),0)</f>
        <v>Select Yes or No in Column P</v>
      </c>
    </row>
    <row r="17" spans="1:19" x14ac:dyDescent="0.2">
      <c r="A17" s="96"/>
      <c r="B17" s="129"/>
      <c r="C17" s="100"/>
      <c r="D17" s="157"/>
      <c r="E17" s="100"/>
      <c r="F17" s="158"/>
      <c r="G17" s="92"/>
      <c r="H17" s="158"/>
      <c r="I17" s="92"/>
      <c r="J17" s="158"/>
      <c r="K17" s="92"/>
      <c r="L17" s="158"/>
      <c r="M17" s="92"/>
      <c r="N17" s="158"/>
      <c r="O17" s="92"/>
      <c r="P17" s="129"/>
      <c r="Q17" s="159" t="str">
        <f t="shared" si="0"/>
        <v>No</v>
      </c>
      <c r="R17" s="129"/>
      <c r="S17" s="143" t="str" cm="1">
        <f t="array" ref="S17">_xlfn.IFS(O17="","Select Yes or No in Column P",AND(Q17="No",O17="Yes"),E17,AND(Q17="Yes",O17="No"),0,AND(Q17="Yes",O17="Yes"),0,AND(Q17="No",O17="No"),0)</f>
        <v>Select Yes or No in Column P</v>
      </c>
    </row>
    <row r="18" spans="1:19" x14ac:dyDescent="0.2">
      <c r="A18" s="95"/>
      <c r="C18" s="99"/>
      <c r="D18" s="160"/>
      <c r="E18" s="99"/>
      <c r="F18" s="161"/>
      <c r="G18" s="91"/>
      <c r="H18" s="161"/>
      <c r="I18" s="91"/>
      <c r="J18" s="161"/>
      <c r="K18" s="91"/>
      <c r="L18" s="161"/>
      <c r="M18" s="91"/>
      <c r="N18" s="161"/>
      <c r="O18" s="91"/>
      <c r="Q18" s="162" t="str">
        <f t="shared" si="0"/>
        <v>No</v>
      </c>
      <c r="S18" s="136" t="str" cm="1">
        <f t="array" ref="S18">_xlfn.IFS(O18="","Select Yes or No in Column P",AND(Q18="No",O18="Yes"),E18,AND(Q18="Yes",O18="No"),0,AND(Q18="Yes",O18="Yes"),0,AND(Q18="No",O18="No"),0)</f>
        <v>Select Yes or No in Column P</v>
      </c>
    </row>
    <row r="19" spans="1:19" x14ac:dyDescent="0.2">
      <c r="A19" s="96"/>
      <c r="B19" s="129"/>
      <c r="C19" s="100"/>
      <c r="D19" s="157"/>
      <c r="E19" s="100"/>
      <c r="F19" s="158"/>
      <c r="G19" s="92"/>
      <c r="H19" s="158"/>
      <c r="I19" s="92"/>
      <c r="J19" s="158"/>
      <c r="K19" s="92"/>
      <c r="L19" s="158"/>
      <c r="M19" s="92"/>
      <c r="N19" s="158"/>
      <c r="O19" s="92"/>
      <c r="P19" s="129"/>
      <c r="Q19" s="159" t="str">
        <f t="shared" si="0"/>
        <v>No</v>
      </c>
      <c r="R19" s="129"/>
      <c r="S19" s="143" t="str" cm="1">
        <f t="array" ref="S19">_xlfn.IFS(O19="","Select Yes or No in Column P",AND(Q19="No",O19="Yes"),E19,AND(Q19="Yes",O19="No"),0,AND(Q19="Yes",O19="Yes"),0,AND(Q19="No",O19="No"),0)</f>
        <v>Select Yes or No in Column P</v>
      </c>
    </row>
    <row r="20" spans="1:19" x14ac:dyDescent="0.2">
      <c r="A20" s="95"/>
      <c r="C20" s="99"/>
      <c r="D20" s="160"/>
      <c r="E20" s="99"/>
      <c r="F20" s="161"/>
      <c r="G20" s="91"/>
      <c r="H20" s="161"/>
      <c r="I20" s="91"/>
      <c r="J20" s="161"/>
      <c r="K20" s="91"/>
      <c r="L20" s="161"/>
      <c r="M20" s="91"/>
      <c r="N20" s="161"/>
      <c r="O20" s="91"/>
      <c r="Q20" s="162" t="str">
        <f t="shared" si="0"/>
        <v>No</v>
      </c>
      <c r="S20" s="136" t="str" cm="1">
        <f t="array" ref="S20">_xlfn.IFS(O20="","Select Yes or No in Column P",AND(Q20="No",O20="Yes"),E20,AND(Q20="Yes",O20="No"),0,AND(Q20="Yes",O20="Yes"),0,AND(Q20="No",O20="No"),0)</f>
        <v>Select Yes or No in Column P</v>
      </c>
    </row>
    <row r="21" spans="1:19" x14ac:dyDescent="0.2">
      <c r="A21" s="96"/>
      <c r="B21" s="129"/>
      <c r="C21" s="100"/>
      <c r="D21" s="157"/>
      <c r="E21" s="100"/>
      <c r="F21" s="158"/>
      <c r="G21" s="92"/>
      <c r="H21" s="158"/>
      <c r="I21" s="92"/>
      <c r="J21" s="158"/>
      <c r="K21" s="92"/>
      <c r="L21" s="158"/>
      <c r="M21" s="92"/>
      <c r="N21" s="158"/>
      <c r="O21" s="92"/>
      <c r="P21" s="129"/>
      <c r="Q21" s="159" t="str">
        <f t="shared" si="0"/>
        <v>No</v>
      </c>
      <c r="R21" s="129"/>
      <c r="S21" s="143" t="str" cm="1">
        <f t="array" ref="S21">_xlfn.IFS(O21="","Select Yes or No in Column P",AND(Q21="No",O21="Yes"),E21,AND(Q21="Yes",O21="No"),0,AND(Q21="Yes",O21="Yes"),0,AND(Q21="No",O21="No"),0)</f>
        <v>Select Yes or No in Column P</v>
      </c>
    </row>
    <row r="22" spans="1:19" x14ac:dyDescent="0.2">
      <c r="A22" s="95"/>
      <c r="C22" s="99"/>
      <c r="D22" s="160"/>
      <c r="E22" s="99"/>
      <c r="F22" s="161"/>
      <c r="G22" s="91"/>
      <c r="H22" s="161"/>
      <c r="I22" s="91"/>
      <c r="J22" s="161"/>
      <c r="K22" s="91"/>
      <c r="L22" s="161"/>
      <c r="M22" s="91"/>
      <c r="N22" s="161"/>
      <c r="O22" s="91"/>
      <c r="Q22" s="162" t="str">
        <f t="shared" si="0"/>
        <v>No</v>
      </c>
      <c r="S22" s="136" t="str" cm="1">
        <f t="array" ref="S22">_xlfn.IFS(O22="","Select Yes or No in Column P",AND(Q22="No",O22="Yes"),E22,AND(Q22="Yes",O22="No"),0,AND(Q22="Yes",O22="Yes"),0,AND(Q22="No",O22="No"),0)</f>
        <v>Select Yes or No in Column P</v>
      </c>
    </row>
    <row r="23" spans="1:19" x14ac:dyDescent="0.2">
      <c r="A23" s="96"/>
      <c r="B23" s="129"/>
      <c r="C23" s="100"/>
      <c r="D23" s="157"/>
      <c r="E23" s="100"/>
      <c r="F23" s="158"/>
      <c r="G23" s="92"/>
      <c r="H23" s="158"/>
      <c r="I23" s="92"/>
      <c r="J23" s="158"/>
      <c r="K23" s="92"/>
      <c r="L23" s="158"/>
      <c r="M23" s="92"/>
      <c r="N23" s="158"/>
      <c r="O23" s="92"/>
      <c r="P23" s="129"/>
      <c r="Q23" s="159" t="str">
        <f t="shared" si="0"/>
        <v>No</v>
      </c>
      <c r="R23" s="129"/>
      <c r="S23" s="143" t="str" cm="1">
        <f t="array" ref="S23">_xlfn.IFS(O23="","Select Yes or No in Column P",AND(Q23="No",O23="Yes"),E23,AND(Q23="Yes",O23="No"),0,AND(Q23="Yes",O23="Yes"),0,AND(Q23="No",O23="No"),0)</f>
        <v>Select Yes or No in Column P</v>
      </c>
    </row>
    <row r="24" spans="1:19" x14ac:dyDescent="0.2">
      <c r="A24" s="95"/>
      <c r="C24" s="99"/>
      <c r="D24" s="160"/>
      <c r="E24" s="99"/>
      <c r="F24" s="161"/>
      <c r="G24" s="91"/>
      <c r="H24" s="161"/>
      <c r="I24" s="91"/>
      <c r="J24" s="161"/>
      <c r="K24" s="91"/>
      <c r="L24" s="161"/>
      <c r="M24" s="91"/>
      <c r="N24" s="161"/>
      <c r="O24" s="91"/>
      <c r="Q24" s="162" t="str">
        <f t="shared" si="0"/>
        <v>No</v>
      </c>
      <c r="S24" s="136" t="str" cm="1">
        <f t="array" ref="S24">_xlfn.IFS(O24="","Select Yes or No in Column P",AND(Q24="No",O24="Yes"),E24,AND(Q24="Yes",O24="No"),0,AND(Q24="Yes",O24="Yes"),0,AND(Q24="No",O24="No"),0)</f>
        <v>Select Yes or No in Column P</v>
      </c>
    </row>
    <row r="25" spans="1:19" x14ac:dyDescent="0.2">
      <c r="A25" s="96"/>
      <c r="B25" s="129"/>
      <c r="C25" s="100"/>
      <c r="D25" s="157"/>
      <c r="E25" s="100"/>
      <c r="F25" s="158"/>
      <c r="G25" s="92"/>
      <c r="H25" s="158"/>
      <c r="I25" s="92"/>
      <c r="J25" s="158"/>
      <c r="K25" s="92"/>
      <c r="L25" s="158"/>
      <c r="M25" s="92"/>
      <c r="N25" s="158"/>
      <c r="O25" s="92"/>
      <c r="P25" s="129"/>
      <c r="Q25" s="159" t="str">
        <f t="shared" si="0"/>
        <v>No</v>
      </c>
      <c r="R25" s="129"/>
      <c r="S25" s="143" t="str" cm="1">
        <f t="array" ref="S25">_xlfn.IFS(O25="","Select Yes or No in Column P",AND(Q25="No",O25="Yes"),E25,AND(Q25="Yes",O25="No"),0,AND(Q25="Yes",O25="Yes"),0,AND(Q25="No",O25="No"),0)</f>
        <v>Select Yes or No in Column P</v>
      </c>
    </row>
    <row r="26" spans="1:19" x14ac:dyDescent="0.2">
      <c r="A26" s="95"/>
      <c r="C26" s="99"/>
      <c r="D26" s="160"/>
      <c r="E26" s="99"/>
      <c r="F26" s="161"/>
      <c r="G26" s="91"/>
      <c r="H26" s="161"/>
      <c r="I26" s="91"/>
      <c r="J26" s="161"/>
      <c r="K26" s="91"/>
      <c r="L26" s="161"/>
      <c r="M26" s="91"/>
      <c r="N26" s="161"/>
      <c r="O26" s="91"/>
      <c r="Q26" s="162" t="str">
        <f t="shared" si="0"/>
        <v>No</v>
      </c>
      <c r="S26" s="136" t="str" cm="1">
        <f t="array" ref="S26">_xlfn.IFS(O26="","Select Yes or No in Column P",AND(Q26="No",O26="Yes"),E26,AND(Q26="Yes",O26="No"),0,AND(Q26="Yes",O26="Yes"),0,AND(Q26="No",O26="No"),0)</f>
        <v>Select Yes or No in Column P</v>
      </c>
    </row>
    <row r="27" spans="1:19" x14ac:dyDescent="0.2">
      <c r="A27" s="96"/>
      <c r="B27" s="129"/>
      <c r="C27" s="100"/>
      <c r="D27" s="157"/>
      <c r="E27" s="100"/>
      <c r="F27" s="158"/>
      <c r="G27" s="92"/>
      <c r="H27" s="158"/>
      <c r="I27" s="92"/>
      <c r="J27" s="158"/>
      <c r="K27" s="92"/>
      <c r="L27" s="158"/>
      <c r="M27" s="92"/>
      <c r="N27" s="158"/>
      <c r="O27" s="92"/>
      <c r="P27" s="129"/>
      <c r="Q27" s="159" t="str">
        <f t="shared" si="0"/>
        <v>No</v>
      </c>
      <c r="R27" s="129"/>
      <c r="S27" s="143" t="str" cm="1">
        <f t="array" ref="S27">_xlfn.IFS(O27="","Select Yes or No in Column P",AND(Q27="No",O27="Yes"),E27,AND(Q27="Yes",O27="No"),0,AND(Q27="Yes",O27="Yes"),0,AND(Q27="No",O27="No"),0)</f>
        <v>Select Yes or No in Column P</v>
      </c>
    </row>
    <row r="28" spans="1:19" x14ac:dyDescent="0.2">
      <c r="A28" s="95"/>
      <c r="C28" s="99"/>
      <c r="D28" s="160"/>
      <c r="E28" s="99"/>
      <c r="F28" s="161"/>
      <c r="G28" s="91"/>
      <c r="H28" s="161"/>
      <c r="I28" s="91"/>
      <c r="J28" s="161"/>
      <c r="K28" s="91"/>
      <c r="L28" s="161"/>
      <c r="M28" s="91"/>
      <c r="N28" s="161"/>
      <c r="O28" s="91"/>
      <c r="Q28" s="162" t="str">
        <f t="shared" si="0"/>
        <v>No</v>
      </c>
      <c r="S28" s="136" t="str" cm="1">
        <f t="array" ref="S28">_xlfn.IFS(O28="","Select Yes or No in Column P",AND(Q28="No",O28="Yes"),E28,AND(Q28="Yes",O28="No"),0,AND(Q28="Yes",O28="Yes"),0,AND(Q28="No",O28="No"),0)</f>
        <v>Select Yes or No in Column P</v>
      </c>
    </row>
    <row r="29" spans="1:19" x14ac:dyDescent="0.2">
      <c r="A29" s="96"/>
      <c r="B29" s="129"/>
      <c r="C29" s="100"/>
      <c r="D29" s="157"/>
      <c r="E29" s="100"/>
      <c r="F29" s="158"/>
      <c r="G29" s="92"/>
      <c r="H29" s="158"/>
      <c r="I29" s="92"/>
      <c r="J29" s="158"/>
      <c r="K29" s="92"/>
      <c r="L29" s="158"/>
      <c r="M29" s="92"/>
      <c r="N29" s="158"/>
      <c r="O29" s="92"/>
      <c r="P29" s="129"/>
      <c r="Q29" s="159" t="str">
        <f t="shared" si="0"/>
        <v>No</v>
      </c>
      <c r="R29" s="129"/>
      <c r="S29" s="143" t="str" cm="1">
        <f t="array" ref="S29">_xlfn.IFS(O29="","Select Yes or No in Column P",AND(Q29="No",O29="Yes"),E29,AND(Q29="Yes",O29="No"),0,AND(Q29="Yes",O29="Yes"),0,AND(Q29="No",O29="No"),0)</f>
        <v>Select Yes or No in Column P</v>
      </c>
    </row>
    <row r="30" spans="1:19" x14ac:dyDescent="0.2">
      <c r="A30" s="95"/>
      <c r="C30" s="99"/>
      <c r="D30" s="160"/>
      <c r="E30" s="99"/>
      <c r="F30" s="161"/>
      <c r="G30" s="91"/>
      <c r="H30" s="161"/>
      <c r="I30" s="91"/>
      <c r="J30" s="161"/>
      <c r="K30" s="91"/>
      <c r="L30" s="161"/>
      <c r="M30" s="91"/>
      <c r="N30" s="161"/>
      <c r="O30" s="91"/>
      <c r="Q30" s="162" t="str">
        <f t="shared" si="0"/>
        <v>No</v>
      </c>
      <c r="S30" s="136" t="str" cm="1">
        <f t="array" ref="S30">_xlfn.IFS(O30="","Select Yes or No in Column P",AND(Q30="No",O30="Yes"),E30,AND(Q30="Yes",O30="No"),0,AND(Q30="Yes",O30="Yes"),0,AND(Q30="No",O30="No"),0)</f>
        <v>Select Yes or No in Column P</v>
      </c>
    </row>
    <row r="31" spans="1:19" x14ac:dyDescent="0.2">
      <c r="A31" s="96"/>
      <c r="B31" s="129"/>
      <c r="C31" s="100"/>
      <c r="D31" s="157"/>
      <c r="E31" s="100"/>
      <c r="F31" s="158"/>
      <c r="G31" s="92"/>
      <c r="H31" s="158"/>
      <c r="I31" s="92"/>
      <c r="J31" s="158"/>
      <c r="K31" s="92"/>
      <c r="L31" s="158"/>
      <c r="M31" s="92"/>
      <c r="N31" s="158"/>
      <c r="O31" s="92"/>
      <c r="P31" s="129"/>
      <c r="Q31" s="159" t="str">
        <f t="shared" si="0"/>
        <v>No</v>
      </c>
      <c r="R31" s="129"/>
      <c r="S31" s="143" t="str" cm="1">
        <f t="array" ref="S31">_xlfn.IFS(O31="","Select Yes or No in Column P",AND(Q31="No",O31="Yes"),E31,AND(Q31="Yes",O31="No"),0,AND(Q31="Yes",O31="Yes"),0,AND(Q31="No",O31="No"),0)</f>
        <v>Select Yes or No in Column P</v>
      </c>
    </row>
    <row r="32" spans="1:19" x14ac:dyDescent="0.2">
      <c r="A32" s="95"/>
      <c r="C32" s="99"/>
      <c r="D32" s="160"/>
      <c r="E32" s="99"/>
      <c r="F32" s="161"/>
      <c r="G32" s="91"/>
      <c r="H32" s="161"/>
      <c r="I32" s="91"/>
      <c r="J32" s="161"/>
      <c r="K32" s="91"/>
      <c r="L32" s="161"/>
      <c r="M32" s="91"/>
      <c r="N32" s="161"/>
      <c r="O32" s="91"/>
      <c r="Q32" s="162" t="str">
        <f t="shared" si="0"/>
        <v>No</v>
      </c>
      <c r="S32" s="136" t="str" cm="1">
        <f t="array" ref="S32">_xlfn.IFS(O32="","Select Yes or No in Column P",AND(Q32="No",O32="Yes"),E32,AND(Q32="Yes",O32="No"),0,AND(Q32="Yes",O32="Yes"),0,AND(Q32="No",O32="No"),0)</f>
        <v>Select Yes or No in Column P</v>
      </c>
    </row>
    <row r="33" spans="1:19" x14ac:dyDescent="0.2">
      <c r="A33" s="96"/>
      <c r="B33" s="129"/>
      <c r="C33" s="100"/>
      <c r="D33" s="157"/>
      <c r="E33" s="100"/>
      <c r="F33" s="158"/>
      <c r="G33" s="92"/>
      <c r="H33" s="158"/>
      <c r="I33" s="92"/>
      <c r="J33" s="158"/>
      <c r="K33" s="92"/>
      <c r="L33" s="158"/>
      <c r="M33" s="92"/>
      <c r="N33" s="158"/>
      <c r="O33" s="92"/>
      <c r="P33" s="129"/>
      <c r="Q33" s="159" t="str">
        <f t="shared" si="0"/>
        <v>No</v>
      </c>
      <c r="R33" s="129"/>
      <c r="S33" s="143" t="str" cm="1">
        <f t="array" ref="S33">_xlfn.IFS(O33="","Select Yes or No in Column P",AND(Q33="No",O33="Yes"),E33,AND(Q33="Yes",O33="No"),0,AND(Q33="Yes",O33="Yes"),0,AND(Q33="No",O33="No"),0)</f>
        <v>Select Yes or No in Column P</v>
      </c>
    </row>
    <row r="34" spans="1:19" x14ac:dyDescent="0.2">
      <c r="A34" s="95"/>
      <c r="C34" s="99"/>
      <c r="D34" s="160"/>
      <c r="E34" s="99"/>
      <c r="F34" s="161"/>
      <c r="G34" s="91"/>
      <c r="H34" s="161"/>
      <c r="I34" s="91"/>
      <c r="J34" s="161"/>
      <c r="K34" s="91"/>
      <c r="L34" s="161"/>
      <c r="M34" s="91"/>
      <c r="N34" s="161"/>
      <c r="O34" s="91"/>
      <c r="Q34" s="162" t="str">
        <f t="shared" si="0"/>
        <v>No</v>
      </c>
      <c r="S34" s="136" t="str" cm="1">
        <f t="array" ref="S34">_xlfn.IFS(O34="","Select Yes or No in Column P",AND(Q34="No",O34="Yes"),E34,AND(Q34="Yes",O34="No"),0,AND(Q34="Yes",O34="Yes"),0,AND(Q34="No",O34="No"),0)</f>
        <v>Select Yes or No in Column P</v>
      </c>
    </row>
    <row r="35" spans="1:19" x14ac:dyDescent="0.2">
      <c r="A35" s="96"/>
      <c r="B35" s="129"/>
      <c r="C35" s="100"/>
      <c r="D35" s="157"/>
      <c r="E35" s="100"/>
      <c r="F35" s="158"/>
      <c r="G35" s="92"/>
      <c r="H35" s="158"/>
      <c r="I35" s="92"/>
      <c r="J35" s="158"/>
      <c r="K35" s="92"/>
      <c r="L35" s="158"/>
      <c r="M35" s="92"/>
      <c r="N35" s="158"/>
      <c r="O35" s="92"/>
      <c r="P35" s="129"/>
      <c r="Q35" s="159" t="str">
        <f t="shared" si="0"/>
        <v>No</v>
      </c>
      <c r="R35" s="129"/>
      <c r="S35" s="143" t="str" cm="1">
        <f t="array" ref="S35">_xlfn.IFS(O35="","Select Yes or No in Column P",AND(Q35="No",O35="Yes"),E35,AND(Q35="Yes",O35="No"),0,AND(Q35="Yes",O35="Yes"),0,AND(Q35="No",O35="No"),0)</f>
        <v>Select Yes or No in Column P</v>
      </c>
    </row>
    <row r="36" spans="1:19" x14ac:dyDescent="0.2">
      <c r="A36" s="95"/>
      <c r="C36" s="99"/>
      <c r="D36" s="160"/>
      <c r="E36" s="99"/>
      <c r="F36" s="161"/>
      <c r="G36" s="91"/>
      <c r="H36" s="161"/>
      <c r="I36" s="91"/>
      <c r="J36" s="161"/>
      <c r="K36" s="91"/>
      <c r="L36" s="161"/>
      <c r="M36" s="91"/>
      <c r="N36" s="161"/>
      <c r="O36" s="91"/>
      <c r="Q36" s="162" t="str">
        <f t="shared" si="0"/>
        <v>No</v>
      </c>
      <c r="S36" s="136" t="str" cm="1">
        <f t="array" ref="S36">_xlfn.IFS(O36="","Select Yes or No in Column P",AND(Q36="No",O36="Yes"),E36,AND(Q36="Yes",O36="No"),0,AND(Q36="Yes",O36="Yes"),0,AND(Q36="No",O36="No"),0)</f>
        <v>Select Yes or No in Column P</v>
      </c>
    </row>
    <row r="37" spans="1:19" x14ac:dyDescent="0.2">
      <c r="A37" s="96"/>
      <c r="B37" s="129"/>
      <c r="C37" s="100"/>
      <c r="D37" s="157"/>
      <c r="E37" s="100"/>
      <c r="F37" s="158"/>
      <c r="G37" s="92"/>
      <c r="H37" s="158"/>
      <c r="I37" s="92"/>
      <c r="J37" s="158"/>
      <c r="K37" s="92"/>
      <c r="L37" s="158"/>
      <c r="M37" s="92"/>
      <c r="N37" s="158"/>
      <c r="O37" s="92"/>
      <c r="P37" s="129"/>
      <c r="Q37" s="159" t="str">
        <f t="shared" si="0"/>
        <v>No</v>
      </c>
      <c r="R37" s="129"/>
      <c r="S37" s="143" t="str" cm="1">
        <f t="array" ref="S37">_xlfn.IFS(O37="","Select Yes or No in Column P",AND(Q37="No",O37="Yes"),E37,AND(Q37="Yes",O37="No"),0,AND(Q37="Yes",O37="Yes"),0,AND(Q37="No",O37="No"),0)</f>
        <v>Select Yes or No in Column P</v>
      </c>
    </row>
    <row r="38" spans="1:19" x14ac:dyDescent="0.2">
      <c r="A38" s="95"/>
      <c r="C38" s="99"/>
      <c r="D38" s="160"/>
      <c r="E38" s="99"/>
      <c r="F38" s="161"/>
      <c r="G38" s="91"/>
      <c r="H38" s="161"/>
      <c r="I38" s="91"/>
      <c r="J38" s="161"/>
      <c r="K38" s="91"/>
      <c r="L38" s="161"/>
      <c r="M38" s="91"/>
      <c r="N38" s="161"/>
      <c r="O38" s="91"/>
      <c r="Q38" s="162" t="str">
        <f t="shared" si="0"/>
        <v>No</v>
      </c>
      <c r="S38" s="136" t="str" cm="1">
        <f t="array" ref="S38">_xlfn.IFS(O38="","Select Yes or No in Column P",AND(Q38="No",O38="Yes"),E38,AND(Q38="Yes",O38="No"),0,AND(Q38="Yes",O38="Yes"),0,AND(Q38="No",O38="No"),0)</f>
        <v>Select Yes or No in Column P</v>
      </c>
    </row>
    <row r="39" spans="1:19" x14ac:dyDescent="0.2">
      <c r="A39" s="96"/>
      <c r="B39" s="129"/>
      <c r="C39" s="100"/>
      <c r="D39" s="157"/>
      <c r="E39" s="100"/>
      <c r="F39" s="158"/>
      <c r="G39" s="92"/>
      <c r="H39" s="158"/>
      <c r="I39" s="92"/>
      <c r="J39" s="158"/>
      <c r="K39" s="92"/>
      <c r="L39" s="158"/>
      <c r="M39" s="92"/>
      <c r="N39" s="158"/>
      <c r="O39" s="92"/>
      <c r="P39" s="129"/>
      <c r="Q39" s="159" t="str">
        <f t="shared" si="0"/>
        <v>No</v>
      </c>
      <c r="R39" s="129"/>
      <c r="S39" s="143" t="str" cm="1">
        <f t="array" ref="S39">_xlfn.IFS(O39="","Select Yes or No in Column P",AND(Q39="No",O39="Yes"),E39,AND(Q39="Yes",O39="No"),0,AND(Q39="Yes",O39="Yes"),0,AND(Q39="No",O39="No"),0)</f>
        <v>Select Yes or No in Column P</v>
      </c>
    </row>
    <row r="40" spans="1:19" x14ac:dyDescent="0.2">
      <c r="A40" s="95"/>
      <c r="C40" s="99"/>
      <c r="D40" s="160"/>
      <c r="E40" s="99"/>
      <c r="F40" s="161"/>
      <c r="G40" s="91"/>
      <c r="H40" s="161"/>
      <c r="I40" s="91"/>
      <c r="J40" s="161"/>
      <c r="K40" s="91"/>
      <c r="L40" s="161"/>
      <c r="M40" s="91"/>
      <c r="N40" s="161"/>
      <c r="O40" s="91"/>
      <c r="Q40" s="162" t="str">
        <f t="shared" si="0"/>
        <v>No</v>
      </c>
      <c r="S40" s="136" t="str" cm="1">
        <f t="array" ref="S40">_xlfn.IFS(O40="","Select Yes or No in Column P",AND(Q40="No",O40="Yes"),E40,AND(Q40="Yes",O40="No"),0,AND(Q40="Yes",O40="Yes"),0,AND(Q40="No",O40="No"),0)</f>
        <v>Select Yes or No in Column P</v>
      </c>
    </row>
    <row r="41" spans="1:19" x14ac:dyDescent="0.2">
      <c r="A41" s="96"/>
      <c r="B41" s="129"/>
      <c r="C41" s="100"/>
      <c r="D41" s="157"/>
      <c r="E41" s="100"/>
      <c r="F41" s="158"/>
      <c r="G41" s="92"/>
      <c r="H41" s="158"/>
      <c r="I41" s="92"/>
      <c r="J41" s="158"/>
      <c r="K41" s="92"/>
      <c r="L41" s="158"/>
      <c r="M41" s="92"/>
      <c r="N41" s="158"/>
      <c r="O41" s="92"/>
      <c r="P41" s="129"/>
      <c r="Q41" s="159" t="str">
        <f t="shared" si="0"/>
        <v>No</v>
      </c>
      <c r="R41" s="129"/>
      <c r="S41" s="143" t="str" cm="1">
        <f t="array" ref="S41">_xlfn.IFS(O41="","Select Yes or No in Column P",AND(Q41="No",O41="Yes"),E41,AND(Q41="Yes",O41="No"),0,AND(Q41="Yes",O41="Yes"),0,AND(Q41="No",O41="No"),0)</f>
        <v>Select Yes or No in Column P</v>
      </c>
    </row>
    <row r="42" spans="1:19" x14ac:dyDescent="0.2">
      <c r="A42" s="95"/>
      <c r="C42" s="99"/>
      <c r="D42" s="160"/>
      <c r="E42" s="99"/>
      <c r="F42" s="161"/>
      <c r="G42" s="91"/>
      <c r="H42" s="161"/>
      <c r="I42" s="91"/>
      <c r="J42" s="161"/>
      <c r="K42" s="91"/>
      <c r="L42" s="161"/>
      <c r="M42" s="91"/>
      <c r="N42" s="161"/>
      <c r="O42" s="91"/>
      <c r="Q42" s="162" t="str">
        <f t="shared" si="0"/>
        <v>No</v>
      </c>
      <c r="S42" s="136" t="str" cm="1">
        <f t="array" ref="S42">_xlfn.IFS(O42="","Select Yes or No in Column P",AND(Q42="No",O42="Yes"),E42,AND(Q42="Yes",O42="No"),0,AND(Q42="Yes",O42="Yes"),0,AND(Q42="No",O42="No"),0)</f>
        <v>Select Yes or No in Column P</v>
      </c>
    </row>
    <row r="43" spans="1:19" x14ac:dyDescent="0.2">
      <c r="A43" s="96"/>
      <c r="B43" s="129"/>
      <c r="C43" s="100"/>
      <c r="D43" s="157"/>
      <c r="E43" s="100"/>
      <c r="F43" s="158"/>
      <c r="G43" s="92"/>
      <c r="H43" s="158"/>
      <c r="I43" s="92"/>
      <c r="J43" s="158"/>
      <c r="K43" s="92"/>
      <c r="L43" s="158"/>
      <c r="M43" s="92"/>
      <c r="N43" s="158"/>
      <c r="O43" s="92"/>
      <c r="P43" s="129"/>
      <c r="Q43" s="159" t="str">
        <f t="shared" si="0"/>
        <v>No</v>
      </c>
      <c r="R43" s="129"/>
      <c r="S43" s="143" t="str" cm="1">
        <f t="array" ref="S43">_xlfn.IFS(O43="","Select Yes or No in Column P",AND(Q43="No",O43="Yes"),E43,AND(Q43="Yes",O43="No"),0,AND(Q43="Yes",O43="Yes"),0,AND(Q43="No",O43="No"),0)</f>
        <v>Select Yes or No in Column P</v>
      </c>
    </row>
    <row r="44" spans="1:19" x14ac:dyDescent="0.2">
      <c r="A44" s="95"/>
      <c r="C44" s="99"/>
      <c r="D44" s="160"/>
      <c r="E44" s="99"/>
      <c r="F44" s="161"/>
      <c r="G44" s="91"/>
      <c r="H44" s="161"/>
      <c r="I44" s="91"/>
      <c r="J44" s="161"/>
      <c r="K44" s="91"/>
      <c r="L44" s="161"/>
      <c r="M44" s="91"/>
      <c r="N44" s="161"/>
      <c r="O44" s="91"/>
      <c r="Q44" s="162" t="str">
        <f t="shared" si="0"/>
        <v>No</v>
      </c>
      <c r="S44" s="136" t="str" cm="1">
        <f t="array" ref="S44">_xlfn.IFS(O44="","Select Yes or No in Column P",AND(Q44="No",O44="Yes"),E44,AND(Q44="Yes",O44="No"),0,AND(Q44="Yes",O44="Yes"),0,AND(Q44="No",O44="No"),0)</f>
        <v>Select Yes or No in Column P</v>
      </c>
    </row>
    <row r="45" spans="1:19" x14ac:dyDescent="0.2">
      <c r="A45" s="96"/>
      <c r="B45" s="129"/>
      <c r="C45" s="100"/>
      <c r="D45" s="157"/>
      <c r="E45" s="100"/>
      <c r="F45" s="158"/>
      <c r="G45" s="92"/>
      <c r="H45" s="158"/>
      <c r="I45" s="92"/>
      <c r="J45" s="158"/>
      <c r="K45" s="92"/>
      <c r="L45" s="158"/>
      <c r="M45" s="92"/>
      <c r="N45" s="158"/>
      <c r="O45" s="92"/>
      <c r="P45" s="129"/>
      <c r="Q45" s="159" t="str">
        <f t="shared" si="0"/>
        <v>No</v>
      </c>
      <c r="R45" s="129"/>
      <c r="S45" s="143" t="str" cm="1">
        <f t="array" ref="S45">_xlfn.IFS(O45="","Select Yes or No in Column P",AND(Q45="No",O45="Yes"),E45,AND(Q45="Yes",O45="No"),0,AND(Q45="Yes",O45="Yes"),0,AND(Q45="No",O45="No"),0)</f>
        <v>Select Yes or No in Column P</v>
      </c>
    </row>
    <row r="46" spans="1:19" x14ac:dyDescent="0.2">
      <c r="A46" s="95"/>
      <c r="C46" s="99"/>
      <c r="D46" s="160"/>
      <c r="E46" s="99"/>
      <c r="F46" s="161"/>
      <c r="G46" s="91"/>
      <c r="H46" s="161"/>
      <c r="I46" s="91"/>
      <c r="J46" s="161"/>
      <c r="K46" s="91"/>
      <c r="L46" s="161"/>
      <c r="M46" s="91"/>
      <c r="N46" s="161"/>
      <c r="O46" s="91"/>
      <c r="Q46" s="162" t="str">
        <f t="shared" si="0"/>
        <v>No</v>
      </c>
      <c r="S46" s="136" t="str" cm="1">
        <f t="array" ref="S46">_xlfn.IFS(O46="","Select Yes or No in Column P",AND(Q46="No",O46="Yes"),E46,AND(Q46="Yes",O46="No"),0,AND(Q46="Yes",O46="Yes"),0,AND(Q46="No",O46="No"),0)</f>
        <v>Select Yes or No in Column P</v>
      </c>
    </row>
    <row r="47" spans="1:19" x14ac:dyDescent="0.2">
      <c r="A47" s="96"/>
      <c r="B47" s="129"/>
      <c r="C47" s="100"/>
      <c r="D47" s="157"/>
      <c r="E47" s="100"/>
      <c r="F47" s="158"/>
      <c r="G47" s="92"/>
      <c r="H47" s="158"/>
      <c r="I47" s="92"/>
      <c r="J47" s="158"/>
      <c r="K47" s="92"/>
      <c r="L47" s="158"/>
      <c r="M47" s="92"/>
      <c r="N47" s="158"/>
      <c r="O47" s="92"/>
      <c r="P47" s="129"/>
      <c r="Q47" s="159" t="str">
        <f t="shared" si="0"/>
        <v>No</v>
      </c>
      <c r="R47" s="129"/>
      <c r="S47" s="143" t="str" cm="1">
        <f t="array" ref="S47">_xlfn.IFS(O47="","Select Yes or No in Column P",AND(Q47="No",O47="Yes"),E47,AND(Q47="Yes",O47="No"),0,AND(Q47="Yes",O47="Yes"),0,AND(Q47="No",O47="No"),0)</f>
        <v>Select Yes or No in Column P</v>
      </c>
    </row>
    <row r="48" spans="1:19" x14ac:dyDescent="0.2">
      <c r="A48" s="95"/>
      <c r="C48" s="99"/>
      <c r="D48" s="160"/>
      <c r="E48" s="99"/>
      <c r="F48" s="161"/>
      <c r="G48" s="91"/>
      <c r="H48" s="161"/>
      <c r="I48" s="91"/>
      <c r="J48" s="161"/>
      <c r="K48" s="91"/>
      <c r="L48" s="161"/>
      <c r="M48" s="91"/>
      <c r="N48" s="161"/>
      <c r="O48" s="91"/>
      <c r="Q48" s="162" t="str">
        <f t="shared" si="0"/>
        <v>No</v>
      </c>
      <c r="S48" s="136" t="str" cm="1">
        <f t="array" ref="S48">_xlfn.IFS(O48="","Select Yes or No in Column P",AND(Q48="No",O48="Yes"),E48,AND(Q48="Yes",O48="No"),0,AND(Q48="Yes",O48="Yes"),0,AND(Q48="No",O48="No"),0)</f>
        <v>Select Yes or No in Column P</v>
      </c>
    </row>
    <row r="49" spans="1:19" x14ac:dyDescent="0.2">
      <c r="A49" s="96"/>
      <c r="B49" s="129"/>
      <c r="C49" s="100"/>
      <c r="D49" s="157"/>
      <c r="E49" s="100"/>
      <c r="F49" s="158"/>
      <c r="G49" s="92"/>
      <c r="H49" s="158"/>
      <c r="I49" s="92"/>
      <c r="J49" s="158"/>
      <c r="K49" s="92"/>
      <c r="L49" s="158"/>
      <c r="M49" s="92"/>
      <c r="N49" s="158"/>
      <c r="O49" s="92"/>
      <c r="P49" s="129"/>
      <c r="Q49" s="159" t="str">
        <f t="shared" si="0"/>
        <v>No</v>
      </c>
      <c r="R49" s="129"/>
      <c r="S49" s="143" t="str" cm="1">
        <f t="array" ref="S49">_xlfn.IFS(O49="","Select Yes or No in Column P",AND(Q49="No",O49="Yes"),E49,AND(Q49="Yes",O49="No"),0,AND(Q49="Yes",O49="Yes"),0,AND(Q49="No",O49="No"),0)</f>
        <v>Select Yes or No in Column P</v>
      </c>
    </row>
    <row r="50" spans="1:19" x14ac:dyDescent="0.2">
      <c r="A50" s="95"/>
      <c r="C50" s="99"/>
      <c r="D50" s="160"/>
      <c r="E50" s="99"/>
      <c r="F50" s="161"/>
      <c r="G50" s="91"/>
      <c r="H50" s="161"/>
      <c r="I50" s="91"/>
      <c r="J50" s="161"/>
      <c r="K50" s="91"/>
      <c r="L50" s="161"/>
      <c r="M50" s="91"/>
      <c r="N50" s="161"/>
      <c r="O50" s="91"/>
      <c r="Q50" s="162" t="str">
        <f t="shared" si="0"/>
        <v>No</v>
      </c>
      <c r="S50" s="136" t="str" cm="1">
        <f t="array" ref="S50">_xlfn.IFS(O50="","Select Yes or No in Column P",AND(Q50="No",O50="Yes"),E50,AND(Q50="Yes",O50="No"),0,AND(Q50="Yes",O50="Yes"),0,AND(Q50="No",O50="No"),0)</f>
        <v>Select Yes or No in Column P</v>
      </c>
    </row>
    <row r="51" spans="1:19" x14ac:dyDescent="0.2">
      <c r="A51" s="96"/>
      <c r="B51" s="129"/>
      <c r="C51" s="100"/>
      <c r="D51" s="157"/>
      <c r="E51" s="100"/>
      <c r="F51" s="158"/>
      <c r="G51" s="92"/>
      <c r="H51" s="158"/>
      <c r="I51" s="92"/>
      <c r="J51" s="158"/>
      <c r="K51" s="92"/>
      <c r="L51" s="158"/>
      <c r="M51" s="92"/>
      <c r="N51" s="158"/>
      <c r="O51" s="92"/>
      <c r="P51" s="129"/>
      <c r="Q51" s="159" t="str">
        <f t="shared" si="0"/>
        <v>No</v>
      </c>
      <c r="R51" s="129"/>
      <c r="S51" s="143" t="str" cm="1">
        <f t="array" ref="S51">_xlfn.IFS(O51="","Select Yes or No in Column P",AND(Q51="No",O51="Yes"),E51,AND(Q51="Yes",O51="No"),0,AND(Q51="Yes",O51="Yes"),0,AND(Q51="No",O51="No"),0)</f>
        <v>Select Yes or No in Column P</v>
      </c>
    </row>
    <row r="52" spans="1:19" x14ac:dyDescent="0.2">
      <c r="A52" s="95"/>
      <c r="C52" s="99"/>
      <c r="D52" s="160"/>
      <c r="E52" s="99"/>
      <c r="F52" s="161"/>
      <c r="G52" s="91"/>
      <c r="H52" s="161"/>
      <c r="I52" s="91"/>
      <c r="J52" s="161"/>
      <c r="K52" s="91"/>
      <c r="L52" s="161"/>
      <c r="M52" s="91"/>
      <c r="N52" s="161"/>
      <c r="O52" s="91"/>
      <c r="Q52" s="162" t="str">
        <f t="shared" si="0"/>
        <v>No</v>
      </c>
      <c r="S52" s="136" t="str" cm="1">
        <f t="array" ref="S52">_xlfn.IFS(O52="","Select Yes or No in Column P",AND(Q52="No",O52="Yes"),E52,AND(Q52="Yes",O52="No"),0,AND(Q52="Yes",O52="Yes"),0,AND(Q52="No",O52="No"),0)</f>
        <v>Select Yes or No in Column P</v>
      </c>
    </row>
    <row r="53" spans="1:19" x14ac:dyDescent="0.2">
      <c r="A53" s="96"/>
      <c r="B53" s="129"/>
      <c r="C53" s="100"/>
      <c r="D53" s="157"/>
      <c r="E53" s="100"/>
      <c r="F53" s="158"/>
      <c r="G53" s="92"/>
      <c r="H53" s="158"/>
      <c r="I53" s="92"/>
      <c r="J53" s="158"/>
      <c r="K53" s="92"/>
      <c r="L53" s="158"/>
      <c r="M53" s="92"/>
      <c r="N53" s="158"/>
      <c r="O53" s="92"/>
      <c r="P53" s="129"/>
      <c r="Q53" s="159" t="str">
        <f t="shared" si="0"/>
        <v>No</v>
      </c>
      <c r="R53" s="129"/>
      <c r="S53" s="143" t="str" cm="1">
        <f t="array" ref="S53">_xlfn.IFS(O53="","Select Yes or No in Column P",AND(Q53="No",O53="Yes"),E53,AND(Q53="Yes",O53="No"),0,AND(Q53="Yes",O53="Yes"),0,AND(Q53="No",O53="No"),0)</f>
        <v>Select Yes or No in Column P</v>
      </c>
    </row>
    <row r="54" spans="1:19" x14ac:dyDescent="0.2">
      <c r="A54" s="95"/>
      <c r="C54" s="99"/>
      <c r="D54" s="160"/>
      <c r="E54" s="99"/>
      <c r="F54" s="161"/>
      <c r="G54" s="91"/>
      <c r="H54" s="161"/>
      <c r="I54" s="91"/>
      <c r="J54" s="161"/>
      <c r="K54" s="91"/>
      <c r="L54" s="161"/>
      <c r="M54" s="91"/>
      <c r="N54" s="161"/>
      <c r="O54" s="91"/>
      <c r="Q54" s="162" t="str">
        <f t="shared" si="0"/>
        <v>No</v>
      </c>
      <c r="S54" s="136" t="str" cm="1">
        <f t="array" ref="S54">_xlfn.IFS(O54="","Select Yes or No in Column P",AND(Q54="No",O54="Yes"),E54,AND(Q54="Yes",O54="No"),0,AND(Q54="Yes",O54="Yes"),0,AND(Q54="No",O54="No"),0)</f>
        <v>Select Yes or No in Column P</v>
      </c>
    </row>
    <row r="55" spans="1:19" x14ac:dyDescent="0.2">
      <c r="A55" s="96"/>
      <c r="B55" s="129"/>
      <c r="C55" s="100"/>
      <c r="D55" s="157"/>
      <c r="E55" s="100"/>
      <c r="F55" s="158"/>
      <c r="G55" s="92"/>
      <c r="H55" s="158"/>
      <c r="I55" s="92"/>
      <c r="J55" s="158"/>
      <c r="K55" s="92"/>
      <c r="L55" s="158"/>
      <c r="M55" s="92"/>
      <c r="N55" s="158"/>
      <c r="O55" s="92"/>
      <c r="P55" s="129"/>
      <c r="Q55" s="159" t="str">
        <f t="shared" si="0"/>
        <v>No</v>
      </c>
      <c r="R55" s="129"/>
      <c r="S55" s="143" t="str" cm="1">
        <f t="array" ref="S55">_xlfn.IFS(O55="","Select Yes or No in Column P",AND(Q55="No",O55="Yes"),E55,AND(Q55="Yes",O55="No"),0,AND(Q55="Yes",O55="Yes"),0,AND(Q55="No",O55="No"),0)</f>
        <v>Select Yes or No in Column P</v>
      </c>
    </row>
    <row r="56" spans="1:19" x14ac:dyDescent="0.2">
      <c r="A56" s="95"/>
      <c r="C56" s="99"/>
      <c r="D56" s="160"/>
      <c r="E56" s="99"/>
      <c r="F56" s="161"/>
      <c r="G56" s="91"/>
      <c r="H56" s="161"/>
      <c r="I56" s="91"/>
      <c r="J56" s="161"/>
      <c r="K56" s="91"/>
      <c r="L56" s="161"/>
      <c r="M56" s="91"/>
      <c r="N56" s="161"/>
      <c r="O56" s="91"/>
      <c r="Q56" s="162" t="str">
        <f t="shared" si="0"/>
        <v>No</v>
      </c>
      <c r="S56" s="136" t="str" cm="1">
        <f t="array" ref="S56">_xlfn.IFS(O56="","Select Yes or No in Column P",AND(Q56="No",O56="Yes"),E56,AND(Q56="Yes",O56="No"),0,AND(Q56="Yes",O56="Yes"),0,AND(Q56="No",O56="No"),0)</f>
        <v>Select Yes or No in Column P</v>
      </c>
    </row>
    <row r="57" spans="1:19" x14ac:dyDescent="0.2">
      <c r="A57" s="96"/>
      <c r="B57" s="129"/>
      <c r="C57" s="100"/>
      <c r="D57" s="157"/>
      <c r="E57" s="100"/>
      <c r="F57" s="158"/>
      <c r="G57" s="92"/>
      <c r="H57" s="158"/>
      <c r="I57" s="92"/>
      <c r="J57" s="158"/>
      <c r="K57" s="92"/>
      <c r="L57" s="158"/>
      <c r="M57" s="92"/>
      <c r="N57" s="158"/>
      <c r="O57" s="92"/>
      <c r="P57" s="129"/>
      <c r="Q57" s="159" t="str">
        <f t="shared" si="0"/>
        <v>No</v>
      </c>
      <c r="R57" s="129"/>
      <c r="S57" s="143" t="str" cm="1">
        <f t="array" ref="S57">_xlfn.IFS(O57="","Select Yes or No in Column P",AND(Q57="No",O57="Yes"),E57,AND(Q57="Yes",O57="No"),0,AND(Q57="Yes",O57="Yes"),0,AND(Q57="No",O57="No"),0)</f>
        <v>Select Yes or No in Column P</v>
      </c>
    </row>
    <row r="58" spans="1:19" x14ac:dyDescent="0.2">
      <c r="A58" s="95"/>
      <c r="C58" s="99"/>
      <c r="D58" s="160"/>
      <c r="E58" s="99"/>
      <c r="F58" s="161"/>
      <c r="G58" s="91"/>
      <c r="H58" s="161"/>
      <c r="I58" s="91"/>
      <c r="J58" s="161"/>
      <c r="K58" s="91"/>
      <c r="L58" s="161"/>
      <c r="M58" s="91"/>
      <c r="N58" s="161"/>
      <c r="O58" s="91"/>
      <c r="Q58" s="162" t="str">
        <f t="shared" si="0"/>
        <v>No</v>
      </c>
      <c r="S58" s="136" t="str" cm="1">
        <f t="array" ref="S58">_xlfn.IFS(O58="","Select Yes or No in Column P",AND(Q58="No",O58="Yes"),E58,AND(Q58="Yes",O58="No"),0,AND(Q58="Yes",O58="Yes"),0,AND(Q58="No",O58="No"),0)</f>
        <v>Select Yes or No in Column P</v>
      </c>
    </row>
    <row r="59" spans="1:19" x14ac:dyDescent="0.2">
      <c r="A59" s="96"/>
      <c r="B59" s="129"/>
      <c r="C59" s="100"/>
      <c r="D59" s="157"/>
      <c r="E59" s="100"/>
      <c r="F59" s="158"/>
      <c r="G59" s="92"/>
      <c r="H59" s="158"/>
      <c r="I59" s="92"/>
      <c r="J59" s="158"/>
      <c r="K59" s="92"/>
      <c r="L59" s="158"/>
      <c r="M59" s="92"/>
      <c r="N59" s="158"/>
      <c r="O59" s="92"/>
      <c r="P59" s="129"/>
      <c r="Q59" s="159" t="str">
        <f t="shared" si="0"/>
        <v>No</v>
      </c>
      <c r="R59" s="129"/>
      <c r="S59" s="143" t="str" cm="1">
        <f t="array" ref="S59">_xlfn.IFS(O59="","Select Yes or No in Column P",AND(Q59="No",O59="Yes"),E59,AND(Q59="Yes",O59="No"),0,AND(Q59="Yes",O59="Yes"),0,AND(Q59="No",O59="No"),0)</f>
        <v>Select Yes or No in Column P</v>
      </c>
    </row>
    <row r="60" spans="1:19" x14ac:dyDescent="0.2">
      <c r="A60" s="95"/>
      <c r="C60" s="99"/>
      <c r="D60" s="160"/>
      <c r="E60" s="99"/>
      <c r="F60" s="161"/>
      <c r="G60" s="91"/>
      <c r="H60" s="161"/>
      <c r="I60" s="91"/>
      <c r="J60" s="161"/>
      <c r="K60" s="91"/>
      <c r="L60" s="161"/>
      <c r="M60" s="91"/>
      <c r="N60" s="161"/>
      <c r="O60" s="91"/>
      <c r="Q60" s="162" t="str">
        <f t="shared" si="0"/>
        <v>No</v>
      </c>
      <c r="S60" s="136" t="str" cm="1">
        <f t="array" ref="S60">_xlfn.IFS(O60="","Select Yes or No in Column P",AND(Q60="No",O60="Yes"),E60,AND(Q60="Yes",O60="No"),0,AND(Q60="Yes",O60="Yes"),0,AND(Q60="No",O60="No"),0)</f>
        <v>Select Yes or No in Column P</v>
      </c>
    </row>
    <row r="61" spans="1:19" x14ac:dyDescent="0.2">
      <c r="A61" s="96"/>
      <c r="B61" s="129"/>
      <c r="C61" s="100"/>
      <c r="D61" s="157"/>
      <c r="E61" s="100"/>
      <c r="F61" s="158"/>
      <c r="G61" s="92"/>
      <c r="H61" s="158"/>
      <c r="I61" s="92"/>
      <c r="J61" s="158"/>
      <c r="K61" s="92"/>
      <c r="L61" s="158"/>
      <c r="M61" s="92"/>
      <c r="N61" s="158"/>
      <c r="O61" s="92"/>
      <c r="P61" s="129"/>
      <c r="Q61" s="159" t="str">
        <f t="shared" si="0"/>
        <v>No</v>
      </c>
      <c r="R61" s="129"/>
      <c r="S61" s="143" t="str" cm="1">
        <f t="array" ref="S61">_xlfn.IFS(O61="","Select Yes or No in Column P",AND(Q61="No",O61="Yes"),E61,AND(Q61="Yes",O61="No"),0,AND(Q61="Yes",O61="Yes"),0,AND(Q61="No",O61="No"),0)</f>
        <v>Select Yes or No in Column P</v>
      </c>
    </row>
    <row r="62" spans="1:19" x14ac:dyDescent="0.2">
      <c r="A62" s="95"/>
      <c r="C62" s="99"/>
      <c r="D62" s="160"/>
      <c r="E62" s="99"/>
      <c r="F62" s="161"/>
      <c r="G62" s="91"/>
      <c r="H62" s="161"/>
      <c r="I62" s="91"/>
      <c r="J62" s="161"/>
      <c r="K62" s="91"/>
      <c r="L62" s="161"/>
      <c r="M62" s="91"/>
      <c r="N62" s="161"/>
      <c r="O62" s="91"/>
      <c r="Q62" s="162" t="str">
        <f t="shared" si="0"/>
        <v>No</v>
      </c>
      <c r="S62" s="136" t="str" cm="1">
        <f t="array" ref="S62">_xlfn.IFS(O62="","Select Yes or No in Column P",AND(Q62="No",O62="Yes"),E62,AND(Q62="Yes",O62="No"),0,AND(Q62="Yes",O62="Yes"),0,AND(Q62="No",O62="No"),0)</f>
        <v>Select Yes or No in Column P</v>
      </c>
    </row>
    <row r="63" spans="1:19" x14ac:dyDescent="0.2">
      <c r="A63" s="96"/>
      <c r="B63" s="129"/>
      <c r="C63" s="100"/>
      <c r="D63" s="157"/>
      <c r="E63" s="100"/>
      <c r="F63" s="158"/>
      <c r="G63" s="92"/>
      <c r="H63" s="158"/>
      <c r="I63" s="92"/>
      <c r="J63" s="158"/>
      <c r="K63" s="92"/>
      <c r="L63" s="158"/>
      <c r="M63" s="92"/>
      <c r="N63" s="158"/>
      <c r="O63" s="92"/>
      <c r="P63" s="129"/>
      <c r="Q63" s="159" t="str">
        <f t="shared" si="0"/>
        <v>No</v>
      </c>
      <c r="R63" s="129"/>
      <c r="S63" s="143" t="str" cm="1">
        <f t="array" ref="S63">_xlfn.IFS(O63="","Select Yes or No in Column P",AND(Q63="No",O63="Yes"),E63,AND(Q63="Yes",O63="No"),0,AND(Q63="Yes",O63="Yes"),0,AND(Q63="No",O63="No"),0)</f>
        <v>Select Yes or No in Column P</v>
      </c>
    </row>
    <row r="64" spans="1:19" x14ac:dyDescent="0.2">
      <c r="A64" s="95"/>
      <c r="C64" s="99"/>
      <c r="D64" s="160"/>
      <c r="E64" s="99"/>
      <c r="F64" s="161"/>
      <c r="G64" s="91"/>
      <c r="H64" s="161"/>
      <c r="I64" s="91"/>
      <c r="J64" s="161"/>
      <c r="K64" s="91"/>
      <c r="L64" s="161"/>
      <c r="M64" s="91"/>
      <c r="N64" s="161"/>
      <c r="O64" s="91"/>
      <c r="Q64" s="162" t="str">
        <f t="shared" si="0"/>
        <v>No</v>
      </c>
      <c r="S64" s="136" t="str" cm="1">
        <f t="array" ref="S64">_xlfn.IFS(O64="","Select Yes or No in Column P",AND(Q64="No",O64="Yes"),E64,AND(Q64="Yes",O64="No"),0,AND(Q64="Yes",O64="Yes"),0,AND(Q64="No",O64="No"),0)</f>
        <v>Select Yes or No in Column P</v>
      </c>
    </row>
    <row r="65" spans="1:19" x14ac:dyDescent="0.2">
      <c r="A65" s="96"/>
      <c r="B65" s="129"/>
      <c r="C65" s="100"/>
      <c r="D65" s="157"/>
      <c r="E65" s="100"/>
      <c r="F65" s="158"/>
      <c r="G65" s="92"/>
      <c r="H65" s="158"/>
      <c r="I65" s="92"/>
      <c r="J65" s="158"/>
      <c r="K65" s="92"/>
      <c r="L65" s="158"/>
      <c r="M65" s="92"/>
      <c r="N65" s="158"/>
      <c r="O65" s="92"/>
      <c r="P65" s="129"/>
      <c r="Q65" s="159" t="str">
        <f t="shared" si="0"/>
        <v>No</v>
      </c>
      <c r="R65" s="129"/>
      <c r="S65" s="143" t="str" cm="1">
        <f t="array" ref="S65">_xlfn.IFS(O65="","Select Yes or No in Column P",AND(Q65="No",O65="Yes"),E65,AND(Q65="Yes",O65="No"),0,AND(Q65="Yes",O65="Yes"),0,AND(Q65="No",O65="No"),0)</f>
        <v>Select Yes or No in Column P</v>
      </c>
    </row>
    <row r="66" spans="1:19" x14ac:dyDescent="0.2">
      <c r="A66" s="95"/>
      <c r="C66" s="99"/>
      <c r="D66" s="160"/>
      <c r="E66" s="99"/>
      <c r="F66" s="161"/>
      <c r="G66" s="91"/>
      <c r="H66" s="161"/>
      <c r="I66" s="91"/>
      <c r="J66" s="161"/>
      <c r="K66" s="91"/>
      <c r="L66" s="161"/>
      <c r="M66" s="91"/>
      <c r="N66" s="161"/>
      <c r="O66" s="91"/>
      <c r="Q66" s="162" t="str">
        <f t="shared" si="0"/>
        <v>No</v>
      </c>
      <c r="S66" s="136" t="str" cm="1">
        <f t="array" ref="S66">_xlfn.IFS(O66="","Select Yes or No in Column P",AND(Q66="No",O66="Yes"),E66,AND(Q66="Yes",O66="No"),0,AND(Q66="Yes",O66="Yes"),0,AND(Q66="No",O66="No"),0)</f>
        <v>Select Yes or No in Column P</v>
      </c>
    </row>
    <row r="67" spans="1:19" x14ac:dyDescent="0.2">
      <c r="A67" s="96"/>
      <c r="B67" s="129"/>
      <c r="C67" s="100"/>
      <c r="D67" s="157"/>
      <c r="E67" s="100"/>
      <c r="F67" s="158"/>
      <c r="G67" s="92"/>
      <c r="H67" s="158"/>
      <c r="I67" s="92"/>
      <c r="J67" s="158"/>
      <c r="K67" s="92"/>
      <c r="L67" s="158"/>
      <c r="M67" s="92"/>
      <c r="N67" s="158"/>
      <c r="O67" s="92"/>
      <c r="P67" s="129"/>
      <c r="Q67" s="159" t="str">
        <f t="shared" si="0"/>
        <v>No</v>
      </c>
      <c r="R67" s="129"/>
      <c r="S67" s="143" t="str" cm="1">
        <f t="array" ref="S67">_xlfn.IFS(O67="","Select Yes or No in Column P",AND(Q67="No",O67="Yes"),E67,AND(Q67="Yes",O67="No"),0,AND(Q67="Yes",O67="Yes"),0,AND(Q67="No",O67="No"),0)</f>
        <v>Select Yes or No in Column P</v>
      </c>
    </row>
    <row r="68" spans="1:19" x14ac:dyDescent="0.2">
      <c r="A68" s="95"/>
      <c r="C68" s="99"/>
      <c r="D68" s="160"/>
      <c r="E68" s="99"/>
      <c r="F68" s="161"/>
      <c r="G68" s="91"/>
      <c r="H68" s="161"/>
      <c r="I68" s="91"/>
      <c r="J68" s="161"/>
      <c r="K68" s="91"/>
      <c r="L68" s="161"/>
      <c r="M68" s="91"/>
      <c r="N68" s="161"/>
      <c r="O68" s="91"/>
      <c r="Q68" s="162" t="str">
        <f t="shared" si="0"/>
        <v>No</v>
      </c>
      <c r="S68" s="136" t="str" cm="1">
        <f t="array" ref="S68">_xlfn.IFS(O68="","Select Yes or No in Column P",AND(Q68="No",O68="Yes"),E68,AND(Q68="Yes",O68="No"),0,AND(Q68="Yes",O68="Yes"),0,AND(Q68="No",O68="No"),0)</f>
        <v>Select Yes or No in Column P</v>
      </c>
    </row>
    <row r="69" spans="1:19" x14ac:dyDescent="0.2">
      <c r="A69" s="96"/>
      <c r="B69" s="129"/>
      <c r="C69" s="100"/>
      <c r="D69" s="157"/>
      <c r="E69" s="100"/>
      <c r="F69" s="158"/>
      <c r="G69" s="92"/>
      <c r="H69" s="158"/>
      <c r="I69" s="92"/>
      <c r="J69" s="158"/>
      <c r="K69" s="92"/>
      <c r="L69" s="158"/>
      <c r="M69" s="92"/>
      <c r="N69" s="158"/>
      <c r="O69" s="92"/>
      <c r="P69" s="129"/>
      <c r="Q69" s="159" t="str">
        <f t="shared" si="0"/>
        <v>No</v>
      </c>
      <c r="R69" s="129"/>
      <c r="S69" s="143" t="str" cm="1">
        <f t="array" ref="S69">_xlfn.IFS(O69="","Select Yes or No in Column P",AND(Q69="No",O69="Yes"),E69,AND(Q69="Yes",O69="No"),0,AND(Q69="Yes",O69="Yes"),0,AND(Q69="No",O69="No"),0)</f>
        <v>Select Yes or No in Column P</v>
      </c>
    </row>
    <row r="70" spans="1:19" x14ac:dyDescent="0.2">
      <c r="A70" s="95"/>
      <c r="C70" s="99"/>
      <c r="D70" s="160"/>
      <c r="E70" s="99"/>
      <c r="F70" s="161"/>
      <c r="G70" s="91"/>
      <c r="H70" s="161"/>
      <c r="I70" s="91"/>
      <c r="J70" s="161"/>
      <c r="K70" s="91"/>
      <c r="L70" s="161"/>
      <c r="M70" s="91"/>
      <c r="N70" s="161"/>
      <c r="O70" s="91"/>
      <c r="Q70" s="162" t="str">
        <f t="shared" si="0"/>
        <v>No</v>
      </c>
      <c r="S70" s="136" t="str" cm="1">
        <f t="array" ref="S70">_xlfn.IFS(O70="","Select Yes or No in Column P",AND(Q70="No",O70="Yes"),E70,AND(Q70="Yes",O70="No"),0,AND(Q70="Yes",O70="Yes"),0,AND(Q70="No",O70="No"),0)</f>
        <v>Select Yes or No in Column P</v>
      </c>
    </row>
    <row r="71" spans="1:19" x14ac:dyDescent="0.2">
      <c r="A71" s="96"/>
      <c r="B71" s="129"/>
      <c r="C71" s="100"/>
      <c r="D71" s="157"/>
      <c r="E71" s="100"/>
      <c r="F71" s="158"/>
      <c r="G71" s="92"/>
      <c r="H71" s="158"/>
      <c r="I71" s="92"/>
      <c r="J71" s="158"/>
      <c r="K71" s="92"/>
      <c r="L71" s="158"/>
      <c r="M71" s="92"/>
      <c r="N71" s="158"/>
      <c r="O71" s="92"/>
      <c r="P71" s="129"/>
      <c r="Q71" s="159" t="str">
        <f t="shared" si="0"/>
        <v>No</v>
      </c>
      <c r="R71" s="129"/>
      <c r="S71" s="143" t="str" cm="1">
        <f t="array" ref="S71">_xlfn.IFS(O71="","Select Yes or No in Column P",AND(Q71="No",O71="Yes"),E71,AND(Q71="Yes",O71="No"),0,AND(Q71="Yes",O71="Yes"),0,AND(Q71="No",O71="No"),0)</f>
        <v>Select Yes or No in Column P</v>
      </c>
    </row>
    <row r="72" spans="1:19" x14ac:dyDescent="0.2">
      <c r="A72" s="95"/>
      <c r="C72" s="99"/>
      <c r="D72" s="160"/>
      <c r="E72" s="99"/>
      <c r="F72" s="161"/>
      <c r="G72" s="91"/>
      <c r="H72" s="161"/>
      <c r="I72" s="91"/>
      <c r="J72" s="161"/>
      <c r="K72" s="91"/>
      <c r="L72" s="161"/>
      <c r="M72" s="91"/>
      <c r="N72" s="161"/>
      <c r="O72" s="91"/>
      <c r="Q72" s="162" t="str">
        <f t="shared" si="0"/>
        <v>No</v>
      </c>
      <c r="S72" s="136" t="str" cm="1">
        <f t="array" ref="S72">_xlfn.IFS(O72="","Select Yes or No in Column P",AND(Q72="No",O72="Yes"),E72,AND(Q72="Yes",O72="No"),0,AND(Q72="Yes",O72="Yes"),0,AND(Q72="No",O72="No"),0)</f>
        <v>Select Yes or No in Column P</v>
      </c>
    </row>
    <row r="73" spans="1:19" x14ac:dyDescent="0.2">
      <c r="A73" s="96"/>
      <c r="B73" s="129"/>
      <c r="C73" s="100"/>
      <c r="D73" s="157"/>
      <c r="E73" s="100"/>
      <c r="F73" s="158"/>
      <c r="G73" s="92"/>
      <c r="H73" s="158"/>
      <c r="I73" s="92"/>
      <c r="J73" s="158"/>
      <c r="K73" s="92"/>
      <c r="L73" s="158"/>
      <c r="M73" s="92"/>
      <c r="N73" s="158"/>
      <c r="O73" s="92"/>
      <c r="P73" s="129"/>
      <c r="Q73" s="159" t="str">
        <f t="shared" si="0"/>
        <v>No</v>
      </c>
      <c r="R73" s="129"/>
      <c r="S73" s="143" t="str" cm="1">
        <f t="array" ref="S73">_xlfn.IFS(O73="","Select Yes or No in Column P",AND(Q73="No",O73="Yes"),E73,AND(Q73="Yes",O73="No"),0,AND(Q73="Yes",O73="Yes"),0,AND(Q73="No",O73="No"),0)</f>
        <v>Select Yes or No in Column P</v>
      </c>
    </row>
    <row r="74" spans="1:19" x14ac:dyDescent="0.2">
      <c r="A74" s="95"/>
      <c r="C74" s="99"/>
      <c r="D74" s="160"/>
      <c r="E74" s="99"/>
      <c r="F74" s="161"/>
      <c r="G74" s="91"/>
      <c r="H74" s="161"/>
      <c r="I74" s="91"/>
      <c r="J74" s="161"/>
      <c r="K74" s="91"/>
      <c r="L74" s="161"/>
      <c r="M74" s="91"/>
      <c r="N74" s="161"/>
      <c r="O74" s="91"/>
      <c r="Q74" s="162" t="str">
        <f t="shared" ref="Q74:Q137" si="1">IF(C74+E74&gt;=100000,"Yes",IF(G74="yes","Yes",IF(I74="yes","Yes",IF(K74="yes","Yes",IF(M74="yes","Yes","No")))))</f>
        <v>No</v>
      </c>
      <c r="S74" s="136" t="str" cm="1">
        <f t="array" ref="S74">_xlfn.IFS(O74="","Select Yes or No in Column P",AND(Q74="No",O74="Yes"),E74,AND(Q74="Yes",O74="No"),0,AND(Q74="Yes",O74="Yes"),0,AND(Q74="No",O74="No"),0)</f>
        <v>Select Yes or No in Column P</v>
      </c>
    </row>
    <row r="75" spans="1:19" x14ac:dyDescent="0.2">
      <c r="A75" s="96"/>
      <c r="B75" s="129"/>
      <c r="C75" s="100"/>
      <c r="D75" s="157"/>
      <c r="E75" s="100"/>
      <c r="F75" s="158"/>
      <c r="G75" s="92"/>
      <c r="H75" s="158"/>
      <c r="I75" s="92"/>
      <c r="J75" s="158"/>
      <c r="K75" s="92"/>
      <c r="L75" s="158"/>
      <c r="M75" s="92"/>
      <c r="N75" s="158"/>
      <c r="O75" s="92"/>
      <c r="P75" s="129"/>
      <c r="Q75" s="159" t="str">
        <f t="shared" si="1"/>
        <v>No</v>
      </c>
      <c r="R75" s="129"/>
      <c r="S75" s="143" t="str" cm="1">
        <f t="array" ref="S75">_xlfn.IFS(O75="","Select Yes or No in Column P",AND(Q75="No",O75="Yes"),E75,AND(Q75="Yes",O75="No"),0,AND(Q75="Yes",O75="Yes"),0,AND(Q75="No",O75="No"),0)</f>
        <v>Select Yes or No in Column P</v>
      </c>
    </row>
    <row r="76" spans="1:19" x14ac:dyDescent="0.2">
      <c r="A76" s="95"/>
      <c r="C76" s="99"/>
      <c r="D76" s="160"/>
      <c r="E76" s="99"/>
      <c r="F76" s="161"/>
      <c r="G76" s="91"/>
      <c r="H76" s="161"/>
      <c r="I76" s="91"/>
      <c r="J76" s="161"/>
      <c r="K76" s="91"/>
      <c r="L76" s="161"/>
      <c r="M76" s="91"/>
      <c r="N76" s="161"/>
      <c r="O76" s="91"/>
      <c r="Q76" s="162" t="str">
        <f t="shared" si="1"/>
        <v>No</v>
      </c>
      <c r="S76" s="136" t="str" cm="1">
        <f t="array" ref="S76">_xlfn.IFS(O76="","Select Yes or No in Column P",AND(Q76="No",O76="Yes"),E76,AND(Q76="Yes",O76="No"),0,AND(Q76="Yes",O76="Yes"),0,AND(Q76="No",O76="No"),0)</f>
        <v>Select Yes or No in Column P</v>
      </c>
    </row>
    <row r="77" spans="1:19" x14ac:dyDescent="0.2">
      <c r="A77" s="96"/>
      <c r="B77" s="129"/>
      <c r="C77" s="100"/>
      <c r="D77" s="157"/>
      <c r="E77" s="100"/>
      <c r="F77" s="158"/>
      <c r="G77" s="92"/>
      <c r="H77" s="158"/>
      <c r="I77" s="92"/>
      <c r="J77" s="158"/>
      <c r="K77" s="92"/>
      <c r="L77" s="158"/>
      <c r="M77" s="92"/>
      <c r="N77" s="158"/>
      <c r="O77" s="92"/>
      <c r="P77" s="129"/>
      <c r="Q77" s="159" t="str">
        <f t="shared" si="1"/>
        <v>No</v>
      </c>
      <c r="R77" s="129"/>
      <c r="S77" s="143" t="str" cm="1">
        <f t="array" ref="S77">_xlfn.IFS(O77="","Select Yes or No in Column P",AND(Q77="No",O77="Yes"),E77,AND(Q77="Yes",O77="No"),0,AND(Q77="Yes",O77="Yes"),0,AND(Q77="No",O77="No"),0)</f>
        <v>Select Yes or No in Column P</v>
      </c>
    </row>
    <row r="78" spans="1:19" x14ac:dyDescent="0.2">
      <c r="A78" s="95"/>
      <c r="C78" s="99"/>
      <c r="D78" s="160"/>
      <c r="E78" s="99"/>
      <c r="F78" s="161"/>
      <c r="G78" s="91"/>
      <c r="H78" s="161"/>
      <c r="I78" s="91"/>
      <c r="J78" s="161"/>
      <c r="K78" s="91"/>
      <c r="L78" s="161"/>
      <c r="M78" s="91"/>
      <c r="N78" s="161"/>
      <c r="O78" s="91"/>
      <c r="Q78" s="162" t="str">
        <f t="shared" si="1"/>
        <v>No</v>
      </c>
      <c r="S78" s="136" t="str" cm="1">
        <f t="array" ref="S78">_xlfn.IFS(O78="","Select Yes or No in Column P",AND(Q78="No",O78="Yes"),E78,AND(Q78="Yes",O78="No"),0,AND(Q78="Yes",O78="Yes"),0,AND(Q78="No",O78="No"),0)</f>
        <v>Select Yes or No in Column P</v>
      </c>
    </row>
    <row r="79" spans="1:19" x14ac:dyDescent="0.2">
      <c r="A79" s="96"/>
      <c r="B79" s="129"/>
      <c r="C79" s="100"/>
      <c r="D79" s="157"/>
      <c r="E79" s="100"/>
      <c r="F79" s="158"/>
      <c r="G79" s="92"/>
      <c r="H79" s="158"/>
      <c r="I79" s="92"/>
      <c r="J79" s="158"/>
      <c r="K79" s="92"/>
      <c r="L79" s="158"/>
      <c r="M79" s="92"/>
      <c r="N79" s="158"/>
      <c r="O79" s="92"/>
      <c r="P79" s="129"/>
      <c r="Q79" s="159" t="str">
        <f t="shared" si="1"/>
        <v>No</v>
      </c>
      <c r="R79" s="129"/>
      <c r="S79" s="143" t="str" cm="1">
        <f t="array" ref="S79">_xlfn.IFS(O79="","Select Yes or No in Column P",AND(Q79="No",O79="Yes"),E79,AND(Q79="Yes",O79="No"),0,AND(Q79="Yes",O79="Yes"),0,AND(Q79="No",O79="No"),0)</f>
        <v>Select Yes or No in Column P</v>
      </c>
    </row>
    <row r="80" spans="1:19" x14ac:dyDescent="0.2">
      <c r="A80" s="95"/>
      <c r="C80" s="99"/>
      <c r="D80" s="160"/>
      <c r="E80" s="99"/>
      <c r="F80" s="161"/>
      <c r="G80" s="91"/>
      <c r="H80" s="161"/>
      <c r="I80" s="91"/>
      <c r="J80" s="161"/>
      <c r="K80" s="91"/>
      <c r="L80" s="161"/>
      <c r="M80" s="91"/>
      <c r="N80" s="161"/>
      <c r="O80" s="91"/>
      <c r="Q80" s="162" t="str">
        <f t="shared" si="1"/>
        <v>No</v>
      </c>
      <c r="S80" s="136" t="str" cm="1">
        <f t="array" ref="S80">_xlfn.IFS(O80="","Select Yes or No in Column P",AND(Q80="No",O80="Yes"),E80,AND(Q80="Yes",O80="No"),0,AND(Q80="Yes",O80="Yes"),0,AND(Q80="No",O80="No"),0)</f>
        <v>Select Yes or No in Column P</v>
      </c>
    </row>
    <row r="81" spans="1:19" x14ac:dyDescent="0.2">
      <c r="A81" s="96"/>
      <c r="B81" s="129"/>
      <c r="C81" s="100"/>
      <c r="D81" s="157"/>
      <c r="E81" s="100"/>
      <c r="F81" s="158"/>
      <c r="G81" s="92"/>
      <c r="H81" s="158"/>
      <c r="I81" s="92"/>
      <c r="J81" s="158"/>
      <c r="K81" s="92"/>
      <c r="L81" s="158"/>
      <c r="M81" s="92"/>
      <c r="N81" s="158"/>
      <c r="O81" s="92"/>
      <c r="P81" s="129"/>
      <c r="Q81" s="159" t="str">
        <f t="shared" si="1"/>
        <v>No</v>
      </c>
      <c r="R81" s="129"/>
      <c r="S81" s="143" t="str" cm="1">
        <f t="array" ref="S81">_xlfn.IFS(O81="","Select Yes or No in Column P",AND(Q81="No",O81="Yes"),E81,AND(Q81="Yes",O81="No"),0,AND(Q81="Yes",O81="Yes"),0,AND(Q81="No",O81="No"),0)</f>
        <v>Select Yes or No in Column P</v>
      </c>
    </row>
    <row r="82" spans="1:19" x14ac:dyDescent="0.2">
      <c r="A82" s="95"/>
      <c r="C82" s="99"/>
      <c r="D82" s="160"/>
      <c r="E82" s="99"/>
      <c r="F82" s="161"/>
      <c r="G82" s="91"/>
      <c r="H82" s="161"/>
      <c r="I82" s="91"/>
      <c r="J82" s="161"/>
      <c r="K82" s="91"/>
      <c r="L82" s="161"/>
      <c r="M82" s="91"/>
      <c r="N82" s="161"/>
      <c r="O82" s="91"/>
      <c r="Q82" s="162" t="str">
        <f t="shared" si="1"/>
        <v>No</v>
      </c>
      <c r="S82" s="136" t="str" cm="1">
        <f t="array" ref="S82">_xlfn.IFS(O82="","Select Yes or No in Column P",AND(Q82="No",O82="Yes"),E82,AND(Q82="Yes",O82="No"),0,AND(Q82="Yes",O82="Yes"),0,AND(Q82="No",O82="No"),0)</f>
        <v>Select Yes or No in Column P</v>
      </c>
    </row>
    <row r="83" spans="1:19" x14ac:dyDescent="0.2">
      <c r="A83" s="96"/>
      <c r="B83" s="129"/>
      <c r="C83" s="100"/>
      <c r="D83" s="157"/>
      <c r="E83" s="100"/>
      <c r="F83" s="158"/>
      <c r="G83" s="92"/>
      <c r="H83" s="158"/>
      <c r="I83" s="92"/>
      <c r="J83" s="158"/>
      <c r="K83" s="92"/>
      <c r="L83" s="158"/>
      <c r="M83" s="92"/>
      <c r="N83" s="158"/>
      <c r="O83" s="92"/>
      <c r="P83" s="129"/>
      <c r="Q83" s="159" t="str">
        <f t="shared" si="1"/>
        <v>No</v>
      </c>
      <c r="R83" s="129"/>
      <c r="S83" s="143" t="str" cm="1">
        <f t="array" ref="S83">_xlfn.IFS(O83="","Select Yes or No in Column P",AND(Q83="No",O83="Yes"),E83,AND(Q83="Yes",O83="No"),0,AND(Q83="Yes",O83="Yes"),0,AND(Q83="No",O83="No"),0)</f>
        <v>Select Yes or No in Column P</v>
      </c>
    </row>
    <row r="84" spans="1:19" x14ac:dyDescent="0.2">
      <c r="A84" s="95"/>
      <c r="C84" s="99"/>
      <c r="D84" s="160"/>
      <c r="E84" s="99"/>
      <c r="F84" s="161"/>
      <c r="G84" s="91"/>
      <c r="H84" s="161"/>
      <c r="I84" s="91"/>
      <c r="J84" s="161"/>
      <c r="K84" s="91"/>
      <c r="L84" s="161"/>
      <c r="M84" s="91"/>
      <c r="N84" s="161"/>
      <c r="O84" s="91"/>
      <c r="Q84" s="162" t="str">
        <f t="shared" si="1"/>
        <v>No</v>
      </c>
      <c r="S84" s="136" t="str" cm="1">
        <f t="array" ref="S84">_xlfn.IFS(O84="","Select Yes or No in Column P",AND(Q84="No",O84="Yes"),E84,AND(Q84="Yes",O84="No"),0,AND(Q84="Yes",O84="Yes"),0,AND(Q84="No",O84="No"),0)</f>
        <v>Select Yes or No in Column P</v>
      </c>
    </row>
    <row r="85" spans="1:19" x14ac:dyDescent="0.2">
      <c r="A85" s="96"/>
      <c r="B85" s="129"/>
      <c r="C85" s="100"/>
      <c r="D85" s="157"/>
      <c r="E85" s="100"/>
      <c r="F85" s="158"/>
      <c r="G85" s="92"/>
      <c r="H85" s="158"/>
      <c r="I85" s="92"/>
      <c r="J85" s="158"/>
      <c r="K85" s="92"/>
      <c r="L85" s="158"/>
      <c r="M85" s="92"/>
      <c r="N85" s="158"/>
      <c r="O85" s="92"/>
      <c r="P85" s="129"/>
      <c r="Q85" s="159" t="str">
        <f t="shared" si="1"/>
        <v>No</v>
      </c>
      <c r="R85" s="129"/>
      <c r="S85" s="143" t="str" cm="1">
        <f t="array" ref="S85">_xlfn.IFS(O85="","Select Yes or No in Column P",AND(Q85="No",O85="Yes"),E85,AND(Q85="Yes",O85="No"),0,AND(Q85="Yes",O85="Yes"),0,AND(Q85="No",O85="No"),0)</f>
        <v>Select Yes or No in Column P</v>
      </c>
    </row>
    <row r="86" spans="1:19" x14ac:dyDescent="0.2">
      <c r="A86" s="95"/>
      <c r="C86" s="99"/>
      <c r="D86" s="160"/>
      <c r="E86" s="99"/>
      <c r="F86" s="161"/>
      <c r="G86" s="91"/>
      <c r="H86" s="161"/>
      <c r="I86" s="91"/>
      <c r="J86" s="161"/>
      <c r="K86" s="91"/>
      <c r="L86" s="161"/>
      <c r="M86" s="91"/>
      <c r="N86" s="161"/>
      <c r="O86" s="91"/>
      <c r="Q86" s="162" t="str">
        <f t="shared" si="1"/>
        <v>No</v>
      </c>
      <c r="S86" s="136" t="str" cm="1">
        <f t="array" ref="S86">_xlfn.IFS(O86="","Select Yes or No in Column P",AND(Q86="No",O86="Yes"),E86,AND(Q86="Yes",O86="No"),0,AND(Q86="Yes",O86="Yes"),0,AND(Q86="No",O86="No"),0)</f>
        <v>Select Yes or No in Column P</v>
      </c>
    </row>
    <row r="87" spans="1:19" x14ac:dyDescent="0.2">
      <c r="A87" s="96"/>
      <c r="B87" s="129"/>
      <c r="C87" s="100"/>
      <c r="D87" s="157"/>
      <c r="E87" s="100"/>
      <c r="F87" s="158"/>
      <c r="G87" s="92"/>
      <c r="H87" s="158"/>
      <c r="I87" s="92"/>
      <c r="J87" s="158"/>
      <c r="K87" s="92"/>
      <c r="L87" s="158"/>
      <c r="M87" s="92"/>
      <c r="N87" s="158"/>
      <c r="O87" s="92"/>
      <c r="P87" s="129"/>
      <c r="Q87" s="159" t="str">
        <f t="shared" si="1"/>
        <v>No</v>
      </c>
      <c r="R87" s="129"/>
      <c r="S87" s="143" t="str" cm="1">
        <f t="array" ref="S87">_xlfn.IFS(O87="","Select Yes or No in Column P",AND(Q87="No",O87="Yes"),E87,AND(Q87="Yes",O87="No"),0,AND(Q87="Yes",O87="Yes"),0,AND(Q87="No",O87="No"),0)</f>
        <v>Select Yes or No in Column P</v>
      </c>
    </row>
    <row r="88" spans="1:19" x14ac:dyDescent="0.2">
      <c r="A88" s="95"/>
      <c r="C88" s="99"/>
      <c r="D88" s="160"/>
      <c r="E88" s="99"/>
      <c r="F88" s="161"/>
      <c r="G88" s="91"/>
      <c r="H88" s="161"/>
      <c r="I88" s="91"/>
      <c r="J88" s="161"/>
      <c r="K88" s="91"/>
      <c r="L88" s="161"/>
      <c r="M88" s="91"/>
      <c r="N88" s="161"/>
      <c r="O88" s="91"/>
      <c r="Q88" s="162" t="str">
        <f t="shared" si="1"/>
        <v>No</v>
      </c>
      <c r="S88" s="136" t="str" cm="1">
        <f t="array" ref="S88">_xlfn.IFS(O88="","Select Yes or No in Column P",AND(Q88="No",O88="Yes"),E88,AND(Q88="Yes",O88="No"),0,AND(Q88="Yes",O88="Yes"),0,AND(Q88="No",O88="No"),0)</f>
        <v>Select Yes or No in Column P</v>
      </c>
    </row>
    <row r="89" spans="1:19" x14ac:dyDescent="0.2">
      <c r="A89" s="96"/>
      <c r="B89" s="129"/>
      <c r="C89" s="100"/>
      <c r="D89" s="157"/>
      <c r="E89" s="100"/>
      <c r="F89" s="158"/>
      <c r="G89" s="92"/>
      <c r="H89" s="158"/>
      <c r="I89" s="92"/>
      <c r="J89" s="158"/>
      <c r="K89" s="92"/>
      <c r="L89" s="158"/>
      <c r="M89" s="92"/>
      <c r="N89" s="158"/>
      <c r="O89" s="92"/>
      <c r="P89" s="129"/>
      <c r="Q89" s="159" t="str">
        <f t="shared" si="1"/>
        <v>No</v>
      </c>
      <c r="R89" s="129"/>
      <c r="S89" s="143" t="str" cm="1">
        <f t="array" ref="S89">_xlfn.IFS(O89="","Select Yes or No in Column P",AND(Q89="No",O89="Yes"),E89,AND(Q89="Yes",O89="No"),0,AND(Q89="Yes",O89="Yes"),0,AND(Q89="No",O89="No"),0)</f>
        <v>Select Yes or No in Column P</v>
      </c>
    </row>
    <row r="90" spans="1:19" x14ac:dyDescent="0.2">
      <c r="A90" s="95"/>
      <c r="C90" s="99"/>
      <c r="D90" s="160"/>
      <c r="E90" s="99"/>
      <c r="F90" s="161"/>
      <c r="G90" s="91"/>
      <c r="H90" s="161"/>
      <c r="I90" s="91"/>
      <c r="J90" s="161"/>
      <c r="K90" s="91"/>
      <c r="L90" s="161"/>
      <c r="M90" s="91"/>
      <c r="N90" s="161"/>
      <c r="O90" s="91"/>
      <c r="Q90" s="162" t="str">
        <f t="shared" si="1"/>
        <v>No</v>
      </c>
      <c r="S90" s="136" t="str" cm="1">
        <f t="array" ref="S90">_xlfn.IFS(O90="","Select Yes or No in Column P",AND(Q90="No",O90="Yes"),E90,AND(Q90="Yes",O90="No"),0,AND(Q90="Yes",O90="Yes"),0,AND(Q90="No",O90="No"),0)</f>
        <v>Select Yes or No in Column P</v>
      </c>
    </row>
    <row r="91" spans="1:19" x14ac:dyDescent="0.2">
      <c r="A91" s="96"/>
      <c r="B91" s="129"/>
      <c r="C91" s="100"/>
      <c r="D91" s="157"/>
      <c r="E91" s="100"/>
      <c r="F91" s="158"/>
      <c r="G91" s="92"/>
      <c r="H91" s="158"/>
      <c r="I91" s="92"/>
      <c r="J91" s="158"/>
      <c r="K91" s="92"/>
      <c r="L91" s="158"/>
      <c r="M91" s="92"/>
      <c r="N91" s="158"/>
      <c r="O91" s="92"/>
      <c r="P91" s="129"/>
      <c r="Q91" s="159" t="str">
        <f t="shared" si="1"/>
        <v>No</v>
      </c>
      <c r="R91" s="129"/>
      <c r="S91" s="143" t="str" cm="1">
        <f t="array" ref="S91">_xlfn.IFS(O91="","Select Yes or No in Column P",AND(Q91="No",O91="Yes"),E91,AND(Q91="Yes",O91="No"),0,AND(Q91="Yes",O91="Yes"),0,AND(Q91="No",O91="No"),0)</f>
        <v>Select Yes or No in Column P</v>
      </c>
    </row>
    <row r="92" spans="1:19" x14ac:dyDescent="0.2">
      <c r="A92" s="95"/>
      <c r="C92" s="99"/>
      <c r="D92" s="160"/>
      <c r="E92" s="99"/>
      <c r="F92" s="161"/>
      <c r="G92" s="91"/>
      <c r="H92" s="161"/>
      <c r="I92" s="91"/>
      <c r="J92" s="161"/>
      <c r="K92" s="91"/>
      <c r="L92" s="161"/>
      <c r="M92" s="91"/>
      <c r="N92" s="161"/>
      <c r="O92" s="91"/>
      <c r="Q92" s="162" t="str">
        <f t="shared" si="1"/>
        <v>No</v>
      </c>
      <c r="S92" s="136" t="str" cm="1">
        <f t="array" ref="S92">_xlfn.IFS(O92="","Select Yes or No in Column P",AND(Q92="No",O92="Yes"),E92,AND(Q92="Yes",O92="No"),0,AND(Q92="Yes",O92="Yes"),0,AND(Q92="No",O92="No"),0)</f>
        <v>Select Yes or No in Column P</v>
      </c>
    </row>
    <row r="93" spans="1:19" x14ac:dyDescent="0.2">
      <c r="A93" s="96"/>
      <c r="B93" s="129"/>
      <c r="C93" s="100"/>
      <c r="D93" s="157"/>
      <c r="E93" s="100"/>
      <c r="F93" s="158"/>
      <c r="G93" s="92"/>
      <c r="H93" s="158"/>
      <c r="I93" s="92"/>
      <c r="J93" s="158"/>
      <c r="K93" s="92"/>
      <c r="L93" s="158"/>
      <c r="M93" s="92"/>
      <c r="N93" s="158"/>
      <c r="O93" s="92"/>
      <c r="P93" s="129"/>
      <c r="Q93" s="159" t="str">
        <f t="shared" si="1"/>
        <v>No</v>
      </c>
      <c r="R93" s="129"/>
      <c r="S93" s="143" t="str" cm="1">
        <f t="array" ref="S93">_xlfn.IFS(O93="","Select Yes or No in Column P",AND(Q93="No",O93="Yes"),E93,AND(Q93="Yes",O93="No"),0,AND(Q93="Yes",O93="Yes"),0,AND(Q93="No",O93="No"),0)</f>
        <v>Select Yes or No in Column P</v>
      </c>
    </row>
    <row r="94" spans="1:19" x14ac:dyDescent="0.2">
      <c r="A94" s="95"/>
      <c r="C94" s="99"/>
      <c r="D94" s="160"/>
      <c r="E94" s="99"/>
      <c r="F94" s="161"/>
      <c r="G94" s="91"/>
      <c r="H94" s="161"/>
      <c r="I94" s="91"/>
      <c r="J94" s="161"/>
      <c r="K94" s="91"/>
      <c r="L94" s="161"/>
      <c r="M94" s="91"/>
      <c r="N94" s="161"/>
      <c r="O94" s="91"/>
      <c r="Q94" s="162" t="str">
        <f t="shared" si="1"/>
        <v>No</v>
      </c>
      <c r="S94" s="136" t="str" cm="1">
        <f t="array" ref="S94">_xlfn.IFS(O94="","Select Yes or No in Column P",AND(Q94="No",O94="Yes"),E94,AND(Q94="Yes",O94="No"),0,AND(Q94="Yes",O94="Yes"),0,AND(Q94="No",O94="No"),0)</f>
        <v>Select Yes or No in Column P</v>
      </c>
    </row>
    <row r="95" spans="1:19" x14ac:dyDescent="0.2">
      <c r="A95" s="96"/>
      <c r="B95" s="129"/>
      <c r="C95" s="100"/>
      <c r="D95" s="157"/>
      <c r="E95" s="100"/>
      <c r="F95" s="158"/>
      <c r="G95" s="92"/>
      <c r="H95" s="158"/>
      <c r="I95" s="92"/>
      <c r="J95" s="158"/>
      <c r="K95" s="92"/>
      <c r="L95" s="158"/>
      <c r="M95" s="92"/>
      <c r="N95" s="158"/>
      <c r="O95" s="92"/>
      <c r="P95" s="129"/>
      <c r="Q95" s="159" t="str">
        <f t="shared" si="1"/>
        <v>No</v>
      </c>
      <c r="R95" s="129"/>
      <c r="S95" s="143" t="str" cm="1">
        <f t="array" ref="S95">_xlfn.IFS(O95="","Select Yes or No in Column P",AND(Q95="No",O95="Yes"),E95,AND(Q95="Yes",O95="No"),0,AND(Q95="Yes",O95="Yes"),0,AND(Q95="No",O95="No"),0)</f>
        <v>Select Yes or No in Column P</v>
      </c>
    </row>
    <row r="96" spans="1:19" x14ac:dyDescent="0.2">
      <c r="A96" s="95"/>
      <c r="C96" s="99"/>
      <c r="D96" s="160"/>
      <c r="E96" s="99"/>
      <c r="F96" s="161"/>
      <c r="G96" s="91"/>
      <c r="H96" s="161"/>
      <c r="I96" s="91"/>
      <c r="J96" s="161"/>
      <c r="K96" s="91"/>
      <c r="L96" s="161"/>
      <c r="M96" s="91"/>
      <c r="N96" s="161"/>
      <c r="O96" s="91"/>
      <c r="Q96" s="162" t="str">
        <f t="shared" si="1"/>
        <v>No</v>
      </c>
      <c r="S96" s="136" t="str" cm="1">
        <f t="array" ref="S96">_xlfn.IFS(O96="","Select Yes or No in Column P",AND(Q96="No",O96="Yes"),E96,AND(Q96="Yes",O96="No"),0,AND(Q96="Yes",O96="Yes"),0,AND(Q96="No",O96="No"),0)</f>
        <v>Select Yes or No in Column P</v>
      </c>
    </row>
    <row r="97" spans="1:19" x14ac:dyDescent="0.2">
      <c r="A97" s="96"/>
      <c r="B97" s="129"/>
      <c r="C97" s="100"/>
      <c r="D97" s="157"/>
      <c r="E97" s="100"/>
      <c r="F97" s="158"/>
      <c r="G97" s="92"/>
      <c r="H97" s="158"/>
      <c r="I97" s="92"/>
      <c r="J97" s="158"/>
      <c r="K97" s="92"/>
      <c r="L97" s="158"/>
      <c r="M97" s="92"/>
      <c r="N97" s="158"/>
      <c r="O97" s="92"/>
      <c r="P97" s="129"/>
      <c r="Q97" s="159" t="str">
        <f t="shared" si="1"/>
        <v>No</v>
      </c>
      <c r="R97" s="129"/>
      <c r="S97" s="143" t="str" cm="1">
        <f t="array" ref="S97">_xlfn.IFS(O97="","Select Yes or No in Column P",AND(Q97="No",O97="Yes"),E97,AND(Q97="Yes",O97="No"),0,AND(Q97="Yes",O97="Yes"),0,AND(Q97="No",O97="No"),0)</f>
        <v>Select Yes or No in Column P</v>
      </c>
    </row>
    <row r="98" spans="1:19" x14ac:dyDescent="0.2">
      <c r="A98" s="95"/>
      <c r="C98" s="99"/>
      <c r="D98" s="160"/>
      <c r="E98" s="99"/>
      <c r="F98" s="161"/>
      <c r="G98" s="91"/>
      <c r="H98" s="161"/>
      <c r="I98" s="91"/>
      <c r="J98" s="161"/>
      <c r="K98" s="91"/>
      <c r="L98" s="161"/>
      <c r="M98" s="91"/>
      <c r="N98" s="161"/>
      <c r="O98" s="91"/>
      <c r="Q98" s="162" t="str">
        <f t="shared" si="1"/>
        <v>No</v>
      </c>
      <c r="S98" s="136" t="str" cm="1">
        <f t="array" ref="S98">_xlfn.IFS(O98="","Select Yes or No in Column P",AND(Q98="No",O98="Yes"),E98,AND(Q98="Yes",O98="No"),0,AND(Q98="Yes",O98="Yes"),0,AND(Q98="No",O98="No"),0)</f>
        <v>Select Yes or No in Column P</v>
      </c>
    </row>
    <row r="99" spans="1:19" x14ac:dyDescent="0.2">
      <c r="A99" s="96"/>
      <c r="B99" s="129"/>
      <c r="C99" s="100"/>
      <c r="D99" s="157"/>
      <c r="E99" s="100"/>
      <c r="F99" s="158"/>
      <c r="G99" s="92"/>
      <c r="H99" s="158"/>
      <c r="I99" s="92"/>
      <c r="J99" s="158"/>
      <c r="K99" s="92"/>
      <c r="L99" s="158"/>
      <c r="M99" s="92"/>
      <c r="N99" s="158"/>
      <c r="O99" s="92"/>
      <c r="P99" s="129"/>
      <c r="Q99" s="159" t="str">
        <f t="shared" si="1"/>
        <v>No</v>
      </c>
      <c r="R99" s="129"/>
      <c r="S99" s="143" t="str" cm="1">
        <f t="array" ref="S99">_xlfn.IFS(O99="","Select Yes or No in Column P",AND(Q99="No",O99="Yes"),E99,AND(Q99="Yes",O99="No"),0,AND(Q99="Yes",O99="Yes"),0,AND(Q99="No",O99="No"),0)</f>
        <v>Select Yes or No in Column P</v>
      </c>
    </row>
    <row r="100" spans="1:19" x14ac:dyDescent="0.2">
      <c r="A100" s="95"/>
      <c r="C100" s="99"/>
      <c r="D100" s="160"/>
      <c r="E100" s="99"/>
      <c r="F100" s="161"/>
      <c r="G100" s="91"/>
      <c r="H100" s="161"/>
      <c r="I100" s="91"/>
      <c r="J100" s="161"/>
      <c r="K100" s="91"/>
      <c r="L100" s="161"/>
      <c r="M100" s="91"/>
      <c r="N100" s="161"/>
      <c r="O100" s="91"/>
      <c r="Q100" s="162" t="str">
        <f t="shared" si="1"/>
        <v>No</v>
      </c>
      <c r="S100" s="136" t="str" cm="1">
        <f t="array" ref="S100">_xlfn.IFS(O100="","Select Yes or No in Column P",AND(Q100="No",O100="Yes"),E100,AND(Q100="Yes",O100="No"),0,AND(Q100="Yes",O100="Yes"),0,AND(Q100="No",O100="No"),0)</f>
        <v>Select Yes or No in Column P</v>
      </c>
    </row>
    <row r="101" spans="1:19" x14ac:dyDescent="0.2">
      <c r="A101" s="96"/>
      <c r="B101" s="129"/>
      <c r="C101" s="100"/>
      <c r="D101" s="157"/>
      <c r="E101" s="100"/>
      <c r="F101" s="158"/>
      <c r="G101" s="92"/>
      <c r="H101" s="158"/>
      <c r="I101" s="92"/>
      <c r="J101" s="158"/>
      <c r="K101" s="92"/>
      <c r="L101" s="158"/>
      <c r="M101" s="92"/>
      <c r="N101" s="158"/>
      <c r="O101" s="92"/>
      <c r="P101" s="129"/>
      <c r="Q101" s="159" t="str">
        <f t="shared" si="1"/>
        <v>No</v>
      </c>
      <c r="R101" s="129"/>
      <c r="S101" s="143" t="str" cm="1">
        <f t="array" ref="S101">_xlfn.IFS(O101="","Select Yes or No in Column P",AND(Q101="No",O101="Yes"),E101,AND(Q101="Yes",O101="No"),0,AND(Q101="Yes",O101="Yes"),0,AND(Q101="No",O101="No"),0)</f>
        <v>Select Yes or No in Column P</v>
      </c>
    </row>
    <row r="102" spans="1:19" x14ac:dyDescent="0.2">
      <c r="A102" s="95"/>
      <c r="C102" s="99"/>
      <c r="D102" s="160"/>
      <c r="E102" s="99"/>
      <c r="F102" s="161"/>
      <c r="G102" s="91"/>
      <c r="H102" s="161"/>
      <c r="I102" s="91"/>
      <c r="J102" s="161"/>
      <c r="K102" s="91"/>
      <c r="L102" s="161"/>
      <c r="M102" s="91"/>
      <c r="N102" s="161"/>
      <c r="O102" s="91"/>
      <c r="Q102" s="162" t="str">
        <f t="shared" si="1"/>
        <v>No</v>
      </c>
      <c r="S102" s="136" t="str" cm="1">
        <f t="array" ref="S102">_xlfn.IFS(O102="","Select Yes or No in Column P",AND(Q102="No",O102="Yes"),E102,AND(Q102="Yes",O102="No"),0,AND(Q102="Yes",O102="Yes"),0,AND(Q102="No",O102="No"),0)</f>
        <v>Select Yes or No in Column P</v>
      </c>
    </row>
    <row r="103" spans="1:19" x14ac:dyDescent="0.2">
      <c r="A103" s="96"/>
      <c r="B103" s="129"/>
      <c r="C103" s="100"/>
      <c r="D103" s="157"/>
      <c r="E103" s="100"/>
      <c r="F103" s="158"/>
      <c r="G103" s="92"/>
      <c r="H103" s="158"/>
      <c r="I103" s="92"/>
      <c r="J103" s="158"/>
      <c r="K103" s="92"/>
      <c r="L103" s="158"/>
      <c r="M103" s="92"/>
      <c r="N103" s="158"/>
      <c r="O103" s="92"/>
      <c r="P103" s="129"/>
      <c r="Q103" s="159" t="str">
        <f t="shared" si="1"/>
        <v>No</v>
      </c>
      <c r="R103" s="129"/>
      <c r="S103" s="143" t="str" cm="1">
        <f t="array" ref="S103">_xlfn.IFS(O103="","Select Yes or No in Column P",AND(Q103="No",O103="Yes"),E103,AND(Q103="Yes",O103="No"),0,AND(Q103="Yes",O103="Yes"),0,AND(Q103="No",O103="No"),0)</f>
        <v>Select Yes or No in Column P</v>
      </c>
    </row>
    <row r="104" spans="1:19" x14ac:dyDescent="0.2">
      <c r="A104" s="95"/>
      <c r="C104" s="99"/>
      <c r="D104" s="160"/>
      <c r="E104" s="99"/>
      <c r="F104" s="161"/>
      <c r="G104" s="91"/>
      <c r="H104" s="161"/>
      <c r="I104" s="91"/>
      <c r="J104" s="161"/>
      <c r="K104" s="91"/>
      <c r="L104" s="161"/>
      <c r="M104" s="91"/>
      <c r="N104" s="161"/>
      <c r="O104" s="91"/>
      <c r="Q104" s="162" t="str">
        <f t="shared" si="1"/>
        <v>No</v>
      </c>
      <c r="S104" s="136" t="str" cm="1">
        <f t="array" ref="S104">_xlfn.IFS(O104="","Select Yes or No in Column P",AND(Q104="No",O104="Yes"),E104,AND(Q104="Yes",O104="No"),0,AND(Q104="Yes",O104="Yes"),0,AND(Q104="No",O104="No"),0)</f>
        <v>Select Yes or No in Column P</v>
      </c>
    </row>
    <row r="105" spans="1:19" x14ac:dyDescent="0.2">
      <c r="A105" s="96"/>
      <c r="B105" s="129"/>
      <c r="C105" s="100"/>
      <c r="D105" s="157"/>
      <c r="E105" s="100"/>
      <c r="F105" s="158"/>
      <c r="G105" s="92"/>
      <c r="H105" s="158"/>
      <c r="I105" s="92"/>
      <c r="J105" s="158"/>
      <c r="K105" s="92"/>
      <c r="L105" s="158"/>
      <c r="M105" s="92"/>
      <c r="N105" s="158"/>
      <c r="O105" s="92"/>
      <c r="P105" s="129"/>
      <c r="Q105" s="159" t="str">
        <f t="shared" si="1"/>
        <v>No</v>
      </c>
      <c r="R105" s="129"/>
      <c r="S105" s="143" t="str" cm="1">
        <f t="array" ref="S105">_xlfn.IFS(O105="","Select Yes or No in Column P",AND(Q105="No",O105="Yes"),E105,AND(Q105="Yes",O105="No"),0,AND(Q105="Yes",O105="Yes"),0,AND(Q105="No",O105="No"),0)</f>
        <v>Select Yes or No in Column P</v>
      </c>
    </row>
    <row r="106" spans="1:19" x14ac:dyDescent="0.2">
      <c r="A106" s="95"/>
      <c r="C106" s="99"/>
      <c r="D106" s="160"/>
      <c r="E106" s="99"/>
      <c r="F106" s="161"/>
      <c r="G106" s="91"/>
      <c r="H106" s="161"/>
      <c r="I106" s="91"/>
      <c r="J106" s="161"/>
      <c r="K106" s="91"/>
      <c r="L106" s="161"/>
      <c r="M106" s="91"/>
      <c r="N106" s="161"/>
      <c r="O106" s="91"/>
      <c r="Q106" s="162" t="str">
        <f t="shared" si="1"/>
        <v>No</v>
      </c>
      <c r="S106" s="136" t="str" cm="1">
        <f t="array" ref="S106">_xlfn.IFS(O106="","Select Yes or No in Column P",AND(Q106="No",O106="Yes"),E106,AND(Q106="Yes",O106="No"),0,AND(Q106="Yes",O106="Yes"),0,AND(Q106="No",O106="No"),0)</f>
        <v>Select Yes or No in Column P</v>
      </c>
    </row>
    <row r="107" spans="1:19" x14ac:dyDescent="0.2">
      <c r="A107" s="96"/>
      <c r="B107" s="129"/>
      <c r="C107" s="100"/>
      <c r="D107" s="157"/>
      <c r="E107" s="100"/>
      <c r="F107" s="158"/>
      <c r="G107" s="92"/>
      <c r="H107" s="158"/>
      <c r="I107" s="92"/>
      <c r="J107" s="158"/>
      <c r="K107" s="92"/>
      <c r="L107" s="158"/>
      <c r="M107" s="92"/>
      <c r="N107" s="158"/>
      <c r="O107" s="92"/>
      <c r="P107" s="129"/>
      <c r="Q107" s="159" t="str">
        <f t="shared" si="1"/>
        <v>No</v>
      </c>
      <c r="R107" s="129"/>
      <c r="S107" s="143" t="str" cm="1">
        <f t="array" ref="S107">_xlfn.IFS(O107="","Select Yes or No in Column P",AND(Q107="No",O107="Yes"),E107,AND(Q107="Yes",O107="No"),0,AND(Q107="Yes",O107="Yes"),0,AND(Q107="No",O107="No"),0)</f>
        <v>Select Yes or No in Column P</v>
      </c>
    </row>
    <row r="108" spans="1:19" x14ac:dyDescent="0.2">
      <c r="A108" s="95"/>
      <c r="C108" s="99"/>
      <c r="D108" s="160"/>
      <c r="E108" s="99"/>
      <c r="F108" s="161"/>
      <c r="G108" s="91"/>
      <c r="H108" s="161"/>
      <c r="I108" s="91"/>
      <c r="J108" s="161"/>
      <c r="K108" s="91"/>
      <c r="L108" s="161"/>
      <c r="M108" s="91"/>
      <c r="N108" s="161"/>
      <c r="O108" s="91"/>
      <c r="Q108" s="162" t="str">
        <f t="shared" si="1"/>
        <v>No</v>
      </c>
      <c r="S108" s="136" t="str" cm="1">
        <f t="array" ref="S108">_xlfn.IFS(O108="","Select Yes or No in Column P",AND(Q108="No",O108="Yes"),E108,AND(Q108="Yes",O108="No"),0,AND(Q108="Yes",O108="Yes"),0,AND(Q108="No",O108="No"),0)</f>
        <v>Select Yes or No in Column P</v>
      </c>
    </row>
    <row r="109" spans="1:19" x14ac:dyDescent="0.2">
      <c r="A109" s="96"/>
      <c r="B109" s="129"/>
      <c r="C109" s="100"/>
      <c r="D109" s="157"/>
      <c r="E109" s="100"/>
      <c r="F109" s="158"/>
      <c r="G109" s="92"/>
      <c r="H109" s="158"/>
      <c r="I109" s="92"/>
      <c r="J109" s="158"/>
      <c r="K109" s="92"/>
      <c r="L109" s="158"/>
      <c r="M109" s="92"/>
      <c r="N109" s="158"/>
      <c r="O109" s="92"/>
      <c r="P109" s="129"/>
      <c r="Q109" s="159" t="str">
        <f t="shared" si="1"/>
        <v>No</v>
      </c>
      <c r="R109" s="129"/>
      <c r="S109" s="143" t="str" cm="1">
        <f t="array" ref="S109">_xlfn.IFS(O109="","Select Yes or No in Column P",AND(Q109="No",O109="Yes"),E109,AND(Q109="Yes",O109="No"),0,AND(Q109="Yes",O109="Yes"),0,AND(Q109="No",O109="No"),0)</f>
        <v>Select Yes or No in Column P</v>
      </c>
    </row>
    <row r="110" spans="1:19" x14ac:dyDescent="0.2">
      <c r="A110" s="95"/>
      <c r="C110" s="99"/>
      <c r="D110" s="160"/>
      <c r="E110" s="99"/>
      <c r="F110" s="161"/>
      <c r="G110" s="91"/>
      <c r="H110" s="161"/>
      <c r="I110" s="91"/>
      <c r="J110" s="161"/>
      <c r="K110" s="91"/>
      <c r="L110" s="161"/>
      <c r="M110" s="91"/>
      <c r="N110" s="161"/>
      <c r="O110" s="91"/>
      <c r="Q110" s="162" t="str">
        <f t="shared" si="1"/>
        <v>No</v>
      </c>
      <c r="S110" s="136" t="str" cm="1">
        <f t="array" ref="S110">_xlfn.IFS(O110="","Select Yes or No in Column P",AND(Q110="No",O110="Yes"),E110,AND(Q110="Yes",O110="No"),0,AND(Q110="Yes",O110="Yes"),0,AND(Q110="No",O110="No"),0)</f>
        <v>Select Yes or No in Column P</v>
      </c>
    </row>
    <row r="111" spans="1:19" x14ac:dyDescent="0.2">
      <c r="A111" s="96"/>
      <c r="B111" s="129"/>
      <c r="C111" s="100"/>
      <c r="D111" s="157"/>
      <c r="E111" s="100"/>
      <c r="F111" s="158"/>
      <c r="G111" s="92"/>
      <c r="H111" s="158"/>
      <c r="I111" s="92"/>
      <c r="J111" s="158"/>
      <c r="K111" s="92"/>
      <c r="L111" s="158"/>
      <c r="M111" s="92"/>
      <c r="N111" s="158"/>
      <c r="O111" s="92"/>
      <c r="P111" s="129"/>
      <c r="Q111" s="159" t="str">
        <f t="shared" si="1"/>
        <v>No</v>
      </c>
      <c r="R111" s="129"/>
      <c r="S111" s="143" t="str" cm="1">
        <f t="array" ref="S111">_xlfn.IFS(O111="","Select Yes or No in Column P",AND(Q111="No",O111="Yes"),E111,AND(Q111="Yes",O111="No"),0,AND(Q111="Yes",O111="Yes"),0,AND(Q111="No",O111="No"),0)</f>
        <v>Select Yes or No in Column P</v>
      </c>
    </row>
    <row r="112" spans="1:19" x14ac:dyDescent="0.2">
      <c r="A112" s="95"/>
      <c r="C112" s="99"/>
      <c r="D112" s="160"/>
      <c r="E112" s="99"/>
      <c r="F112" s="161"/>
      <c r="G112" s="91"/>
      <c r="H112" s="161"/>
      <c r="I112" s="91"/>
      <c r="J112" s="161"/>
      <c r="K112" s="91"/>
      <c r="L112" s="161"/>
      <c r="M112" s="91"/>
      <c r="N112" s="161"/>
      <c r="O112" s="91"/>
      <c r="Q112" s="162" t="str">
        <f t="shared" si="1"/>
        <v>No</v>
      </c>
      <c r="S112" s="136" t="str" cm="1">
        <f t="array" ref="S112">_xlfn.IFS(O112="","Select Yes or No in Column P",AND(Q112="No",O112="Yes"),E112,AND(Q112="Yes",O112="No"),0,AND(Q112="Yes",O112="Yes"),0,AND(Q112="No",O112="No"),0)</f>
        <v>Select Yes or No in Column P</v>
      </c>
    </row>
    <row r="113" spans="1:19" x14ac:dyDescent="0.2">
      <c r="A113" s="96"/>
      <c r="B113" s="129"/>
      <c r="C113" s="100"/>
      <c r="D113" s="157"/>
      <c r="E113" s="100"/>
      <c r="F113" s="158"/>
      <c r="G113" s="92"/>
      <c r="H113" s="158"/>
      <c r="I113" s="92"/>
      <c r="J113" s="158"/>
      <c r="K113" s="92"/>
      <c r="L113" s="158"/>
      <c r="M113" s="92"/>
      <c r="N113" s="158"/>
      <c r="O113" s="92"/>
      <c r="P113" s="129"/>
      <c r="Q113" s="159" t="str">
        <f t="shared" si="1"/>
        <v>No</v>
      </c>
      <c r="R113" s="129"/>
      <c r="S113" s="143" t="str" cm="1">
        <f t="array" ref="S113">_xlfn.IFS(O113="","Select Yes or No in Column P",AND(Q113="No",O113="Yes"),E113,AND(Q113="Yes",O113="No"),0,AND(Q113="Yes",O113="Yes"),0,AND(Q113="No",O113="No"),0)</f>
        <v>Select Yes or No in Column P</v>
      </c>
    </row>
    <row r="114" spans="1:19" x14ac:dyDescent="0.2">
      <c r="A114" s="95"/>
      <c r="C114" s="99"/>
      <c r="D114" s="160"/>
      <c r="E114" s="99"/>
      <c r="F114" s="161"/>
      <c r="G114" s="91"/>
      <c r="H114" s="161"/>
      <c r="I114" s="91"/>
      <c r="J114" s="161"/>
      <c r="K114" s="91"/>
      <c r="L114" s="161"/>
      <c r="M114" s="91"/>
      <c r="N114" s="161"/>
      <c r="O114" s="91"/>
      <c r="Q114" s="162" t="str">
        <f t="shared" si="1"/>
        <v>No</v>
      </c>
      <c r="S114" s="136" t="str" cm="1">
        <f t="array" ref="S114">_xlfn.IFS(O114="","Select Yes or No in Column P",AND(Q114="No",O114="Yes"),E114,AND(Q114="Yes",O114="No"),0,AND(Q114="Yes",O114="Yes"),0,AND(Q114="No",O114="No"),0)</f>
        <v>Select Yes or No in Column P</v>
      </c>
    </row>
    <row r="115" spans="1:19" x14ac:dyDescent="0.2">
      <c r="A115" s="96"/>
      <c r="B115" s="129"/>
      <c r="C115" s="100"/>
      <c r="D115" s="157"/>
      <c r="E115" s="100"/>
      <c r="F115" s="158"/>
      <c r="G115" s="92"/>
      <c r="H115" s="158"/>
      <c r="I115" s="92"/>
      <c r="J115" s="158"/>
      <c r="K115" s="92"/>
      <c r="L115" s="158"/>
      <c r="M115" s="92"/>
      <c r="N115" s="158"/>
      <c r="O115" s="92"/>
      <c r="P115" s="129"/>
      <c r="Q115" s="159" t="str">
        <f t="shared" si="1"/>
        <v>No</v>
      </c>
      <c r="R115" s="129"/>
      <c r="S115" s="143" t="str" cm="1">
        <f t="array" ref="S115">_xlfn.IFS(O115="","Select Yes or No in Column P",AND(Q115="No",O115="Yes"),E115,AND(Q115="Yes",O115="No"),0,AND(Q115="Yes",O115="Yes"),0,AND(Q115="No",O115="No"),0)</f>
        <v>Select Yes or No in Column P</v>
      </c>
    </row>
    <row r="116" spans="1:19" x14ac:dyDescent="0.2">
      <c r="A116" s="95"/>
      <c r="C116" s="99"/>
      <c r="D116" s="160"/>
      <c r="E116" s="99"/>
      <c r="F116" s="161"/>
      <c r="G116" s="91"/>
      <c r="H116" s="161"/>
      <c r="I116" s="91"/>
      <c r="J116" s="161"/>
      <c r="K116" s="91"/>
      <c r="L116" s="161"/>
      <c r="M116" s="91"/>
      <c r="N116" s="161"/>
      <c r="O116" s="91"/>
      <c r="Q116" s="162" t="str">
        <f t="shared" si="1"/>
        <v>No</v>
      </c>
      <c r="S116" s="136" t="str" cm="1">
        <f t="array" ref="S116">_xlfn.IFS(O116="","Select Yes or No in Column P",AND(Q116="No",O116="Yes"),E116,AND(Q116="Yes",O116="No"),0,AND(Q116="Yes",O116="Yes"),0,AND(Q116="No",O116="No"),0)</f>
        <v>Select Yes or No in Column P</v>
      </c>
    </row>
    <row r="117" spans="1:19" x14ac:dyDescent="0.2">
      <c r="A117" s="96"/>
      <c r="B117" s="129"/>
      <c r="C117" s="100"/>
      <c r="D117" s="157"/>
      <c r="E117" s="100"/>
      <c r="F117" s="158"/>
      <c r="G117" s="92"/>
      <c r="H117" s="158"/>
      <c r="I117" s="92"/>
      <c r="J117" s="158"/>
      <c r="K117" s="92"/>
      <c r="L117" s="158"/>
      <c r="M117" s="92"/>
      <c r="N117" s="158"/>
      <c r="O117" s="92"/>
      <c r="P117" s="129"/>
      <c r="Q117" s="159" t="str">
        <f t="shared" si="1"/>
        <v>No</v>
      </c>
      <c r="R117" s="129"/>
      <c r="S117" s="143" t="str" cm="1">
        <f t="array" ref="S117">_xlfn.IFS(O117="","Select Yes or No in Column P",AND(Q117="No",O117="Yes"),E117,AND(Q117="Yes",O117="No"),0,AND(Q117="Yes",O117="Yes"),0,AND(Q117="No",O117="No"),0)</f>
        <v>Select Yes or No in Column P</v>
      </c>
    </row>
    <row r="118" spans="1:19" x14ac:dyDescent="0.2">
      <c r="A118" s="95"/>
      <c r="C118" s="99"/>
      <c r="D118" s="160"/>
      <c r="E118" s="99"/>
      <c r="F118" s="161"/>
      <c r="G118" s="91"/>
      <c r="H118" s="161"/>
      <c r="I118" s="91"/>
      <c r="J118" s="161"/>
      <c r="K118" s="91"/>
      <c r="L118" s="161"/>
      <c r="M118" s="91"/>
      <c r="N118" s="161"/>
      <c r="O118" s="91"/>
      <c r="Q118" s="162" t="str">
        <f t="shared" si="1"/>
        <v>No</v>
      </c>
      <c r="S118" s="136" t="str" cm="1">
        <f t="array" ref="S118">_xlfn.IFS(O118="","Select Yes or No in Column P",AND(Q118="No",O118="Yes"),E118,AND(Q118="Yes",O118="No"),0,AND(Q118="Yes",O118="Yes"),0,AND(Q118="No",O118="No"),0)</f>
        <v>Select Yes or No in Column P</v>
      </c>
    </row>
    <row r="119" spans="1:19" x14ac:dyDescent="0.2">
      <c r="A119" s="96"/>
      <c r="B119" s="129"/>
      <c r="C119" s="100"/>
      <c r="D119" s="157"/>
      <c r="E119" s="100"/>
      <c r="F119" s="158"/>
      <c r="G119" s="92"/>
      <c r="H119" s="158"/>
      <c r="I119" s="92"/>
      <c r="J119" s="158"/>
      <c r="K119" s="92"/>
      <c r="L119" s="158"/>
      <c r="M119" s="92"/>
      <c r="N119" s="158"/>
      <c r="O119" s="92"/>
      <c r="P119" s="129"/>
      <c r="Q119" s="159" t="str">
        <f t="shared" si="1"/>
        <v>No</v>
      </c>
      <c r="R119" s="129"/>
      <c r="S119" s="143" t="str" cm="1">
        <f t="array" ref="S119">_xlfn.IFS(O119="","Select Yes or No in Column P",AND(Q119="No",O119="Yes"),E119,AND(Q119="Yes",O119="No"),0,AND(Q119="Yes",O119="Yes"),0,AND(Q119="No",O119="No"),0)</f>
        <v>Select Yes or No in Column P</v>
      </c>
    </row>
    <row r="120" spans="1:19" x14ac:dyDescent="0.2">
      <c r="A120" s="95"/>
      <c r="C120" s="99"/>
      <c r="D120" s="160"/>
      <c r="E120" s="99"/>
      <c r="F120" s="161"/>
      <c r="G120" s="91"/>
      <c r="H120" s="161"/>
      <c r="I120" s="91"/>
      <c r="J120" s="161"/>
      <c r="K120" s="91"/>
      <c r="L120" s="161"/>
      <c r="M120" s="91"/>
      <c r="N120" s="161"/>
      <c r="O120" s="91"/>
      <c r="Q120" s="162" t="str">
        <f t="shared" si="1"/>
        <v>No</v>
      </c>
      <c r="S120" s="136" t="str" cm="1">
        <f t="array" ref="S120">_xlfn.IFS(O120="","Select Yes or No in Column P",AND(Q120="No",O120="Yes"),E120,AND(Q120="Yes",O120="No"),0,AND(Q120="Yes",O120="Yes"),0,AND(Q120="No",O120="No"),0)</f>
        <v>Select Yes or No in Column P</v>
      </c>
    </row>
    <row r="121" spans="1:19" x14ac:dyDescent="0.2">
      <c r="A121" s="96"/>
      <c r="B121" s="129"/>
      <c r="C121" s="100"/>
      <c r="D121" s="157"/>
      <c r="E121" s="100"/>
      <c r="F121" s="158"/>
      <c r="G121" s="92"/>
      <c r="H121" s="158"/>
      <c r="I121" s="92"/>
      <c r="J121" s="158"/>
      <c r="K121" s="92"/>
      <c r="L121" s="158"/>
      <c r="M121" s="92"/>
      <c r="N121" s="158"/>
      <c r="O121" s="92"/>
      <c r="P121" s="129"/>
      <c r="Q121" s="159" t="str">
        <f t="shared" si="1"/>
        <v>No</v>
      </c>
      <c r="R121" s="129"/>
      <c r="S121" s="143" t="str" cm="1">
        <f t="array" ref="S121">_xlfn.IFS(O121="","Select Yes or No in Column P",AND(Q121="No",O121="Yes"),E121,AND(Q121="Yes",O121="No"),0,AND(Q121="Yes",O121="Yes"),0,AND(Q121="No",O121="No"),0)</f>
        <v>Select Yes or No in Column P</v>
      </c>
    </row>
    <row r="122" spans="1:19" x14ac:dyDescent="0.2">
      <c r="A122" s="95"/>
      <c r="C122" s="99"/>
      <c r="D122" s="160"/>
      <c r="E122" s="99"/>
      <c r="F122" s="161"/>
      <c r="G122" s="91"/>
      <c r="H122" s="161"/>
      <c r="I122" s="91"/>
      <c r="J122" s="161"/>
      <c r="K122" s="91"/>
      <c r="L122" s="161"/>
      <c r="M122" s="91"/>
      <c r="N122" s="161"/>
      <c r="O122" s="91"/>
      <c r="Q122" s="162" t="str">
        <f t="shared" si="1"/>
        <v>No</v>
      </c>
      <c r="S122" s="136" t="str" cm="1">
        <f t="array" ref="S122">_xlfn.IFS(O122="","Select Yes or No in Column P",AND(Q122="No",O122="Yes"),E122,AND(Q122="Yes",O122="No"),0,AND(Q122="Yes",O122="Yes"),0,AND(Q122="No",O122="No"),0)</f>
        <v>Select Yes or No in Column P</v>
      </c>
    </row>
    <row r="123" spans="1:19" x14ac:dyDescent="0.2">
      <c r="A123" s="96"/>
      <c r="B123" s="129"/>
      <c r="C123" s="100"/>
      <c r="D123" s="157"/>
      <c r="E123" s="100"/>
      <c r="F123" s="158"/>
      <c r="G123" s="92"/>
      <c r="H123" s="158"/>
      <c r="I123" s="92"/>
      <c r="J123" s="158"/>
      <c r="K123" s="92"/>
      <c r="L123" s="158"/>
      <c r="M123" s="92"/>
      <c r="N123" s="158"/>
      <c r="O123" s="92"/>
      <c r="P123" s="129"/>
      <c r="Q123" s="159" t="str">
        <f t="shared" si="1"/>
        <v>No</v>
      </c>
      <c r="R123" s="129"/>
      <c r="S123" s="143" t="str" cm="1">
        <f t="array" ref="S123">_xlfn.IFS(O123="","Select Yes or No in Column P",AND(Q123="No",O123="Yes"),E123,AND(Q123="Yes",O123="No"),0,AND(Q123="Yes",O123="Yes"),0,AND(Q123="No",O123="No"),0)</f>
        <v>Select Yes or No in Column P</v>
      </c>
    </row>
    <row r="124" spans="1:19" x14ac:dyDescent="0.2">
      <c r="A124" s="95"/>
      <c r="C124" s="99"/>
      <c r="D124" s="160"/>
      <c r="E124" s="99"/>
      <c r="F124" s="161"/>
      <c r="G124" s="91"/>
      <c r="H124" s="161"/>
      <c r="I124" s="91"/>
      <c r="J124" s="161"/>
      <c r="K124" s="91"/>
      <c r="L124" s="161"/>
      <c r="M124" s="91"/>
      <c r="N124" s="161"/>
      <c r="O124" s="91"/>
      <c r="Q124" s="162" t="str">
        <f t="shared" si="1"/>
        <v>No</v>
      </c>
      <c r="S124" s="136" t="str" cm="1">
        <f t="array" ref="S124">_xlfn.IFS(O124="","Select Yes or No in Column P",AND(Q124="No",O124="Yes"),E124,AND(Q124="Yes",O124="No"),0,AND(Q124="Yes",O124="Yes"),0,AND(Q124="No",O124="No"),0)</f>
        <v>Select Yes or No in Column P</v>
      </c>
    </row>
    <row r="125" spans="1:19" x14ac:dyDescent="0.2">
      <c r="A125" s="96"/>
      <c r="B125" s="129"/>
      <c r="C125" s="100"/>
      <c r="D125" s="157"/>
      <c r="E125" s="100"/>
      <c r="F125" s="158"/>
      <c r="G125" s="92"/>
      <c r="H125" s="158"/>
      <c r="I125" s="92"/>
      <c r="J125" s="158"/>
      <c r="K125" s="92"/>
      <c r="L125" s="158"/>
      <c r="M125" s="92"/>
      <c r="N125" s="158"/>
      <c r="O125" s="92"/>
      <c r="P125" s="129"/>
      <c r="Q125" s="159" t="str">
        <f t="shared" si="1"/>
        <v>No</v>
      </c>
      <c r="R125" s="129"/>
      <c r="S125" s="143" t="str" cm="1">
        <f t="array" ref="S125">_xlfn.IFS(O125="","Select Yes or No in Column P",AND(Q125="No",O125="Yes"),E125,AND(Q125="Yes",O125="No"),0,AND(Q125="Yes",O125="Yes"),0,AND(Q125="No",O125="No"),0)</f>
        <v>Select Yes or No in Column P</v>
      </c>
    </row>
    <row r="126" spans="1:19" x14ac:dyDescent="0.2">
      <c r="A126" s="95"/>
      <c r="C126" s="99"/>
      <c r="D126" s="160"/>
      <c r="E126" s="99"/>
      <c r="F126" s="161"/>
      <c r="G126" s="91"/>
      <c r="H126" s="161"/>
      <c r="I126" s="91"/>
      <c r="J126" s="161"/>
      <c r="K126" s="91"/>
      <c r="L126" s="161"/>
      <c r="M126" s="91"/>
      <c r="N126" s="161"/>
      <c r="O126" s="91"/>
      <c r="Q126" s="162" t="str">
        <f t="shared" si="1"/>
        <v>No</v>
      </c>
      <c r="S126" s="136" t="str" cm="1">
        <f t="array" ref="S126">_xlfn.IFS(O126="","Select Yes or No in Column P",AND(Q126="No",O126="Yes"),E126,AND(Q126="Yes",O126="No"),0,AND(Q126="Yes",O126="Yes"),0,AND(Q126="No",O126="No"),0)</f>
        <v>Select Yes or No in Column P</v>
      </c>
    </row>
    <row r="127" spans="1:19" x14ac:dyDescent="0.2">
      <c r="A127" s="96"/>
      <c r="B127" s="129"/>
      <c r="C127" s="100"/>
      <c r="D127" s="157"/>
      <c r="E127" s="100"/>
      <c r="F127" s="158"/>
      <c r="G127" s="92"/>
      <c r="H127" s="158"/>
      <c r="I127" s="92"/>
      <c r="J127" s="158"/>
      <c r="K127" s="92"/>
      <c r="L127" s="158"/>
      <c r="M127" s="92"/>
      <c r="N127" s="158"/>
      <c r="O127" s="92"/>
      <c r="P127" s="129"/>
      <c r="Q127" s="159" t="str">
        <f t="shared" si="1"/>
        <v>No</v>
      </c>
      <c r="R127" s="129"/>
      <c r="S127" s="143" t="str" cm="1">
        <f t="array" ref="S127">_xlfn.IFS(O127="","Select Yes or No in Column P",AND(Q127="No",O127="Yes"),E127,AND(Q127="Yes",O127="No"),0,AND(Q127="Yes",O127="Yes"),0,AND(Q127="No",O127="No"),0)</f>
        <v>Select Yes or No in Column P</v>
      </c>
    </row>
    <row r="128" spans="1:19" x14ac:dyDescent="0.2">
      <c r="A128" s="95"/>
      <c r="C128" s="99"/>
      <c r="D128" s="160"/>
      <c r="E128" s="99"/>
      <c r="F128" s="161"/>
      <c r="G128" s="91"/>
      <c r="H128" s="161"/>
      <c r="I128" s="91"/>
      <c r="J128" s="161"/>
      <c r="K128" s="91"/>
      <c r="L128" s="161"/>
      <c r="M128" s="91"/>
      <c r="N128" s="161"/>
      <c r="O128" s="91"/>
      <c r="Q128" s="162" t="str">
        <f t="shared" si="1"/>
        <v>No</v>
      </c>
      <c r="S128" s="136" t="str" cm="1">
        <f t="array" ref="S128">_xlfn.IFS(O128="","Select Yes or No in Column P",AND(Q128="No",O128="Yes"),E128,AND(Q128="Yes",O128="No"),0,AND(Q128="Yes",O128="Yes"),0,AND(Q128="No",O128="No"),0)</f>
        <v>Select Yes or No in Column P</v>
      </c>
    </row>
    <row r="129" spans="1:19" x14ac:dyDescent="0.2">
      <c r="A129" s="96"/>
      <c r="B129" s="129"/>
      <c r="C129" s="100"/>
      <c r="D129" s="157"/>
      <c r="E129" s="100"/>
      <c r="F129" s="158"/>
      <c r="G129" s="92"/>
      <c r="H129" s="158"/>
      <c r="I129" s="92"/>
      <c r="J129" s="158"/>
      <c r="K129" s="92"/>
      <c r="L129" s="158"/>
      <c r="M129" s="92"/>
      <c r="N129" s="158"/>
      <c r="O129" s="92"/>
      <c r="P129" s="129"/>
      <c r="Q129" s="159" t="str">
        <f t="shared" si="1"/>
        <v>No</v>
      </c>
      <c r="R129" s="129"/>
      <c r="S129" s="143" t="str" cm="1">
        <f t="array" ref="S129">_xlfn.IFS(O129="","Select Yes or No in Column P",AND(Q129="No",O129="Yes"),E129,AND(Q129="Yes",O129="No"),0,AND(Q129="Yes",O129="Yes"),0,AND(Q129="No",O129="No"),0)</f>
        <v>Select Yes or No in Column P</v>
      </c>
    </row>
    <row r="130" spans="1:19" x14ac:dyDescent="0.2">
      <c r="A130" s="95"/>
      <c r="C130" s="99"/>
      <c r="D130" s="160"/>
      <c r="E130" s="99"/>
      <c r="F130" s="161"/>
      <c r="G130" s="91"/>
      <c r="H130" s="161"/>
      <c r="I130" s="91"/>
      <c r="J130" s="161"/>
      <c r="K130" s="91"/>
      <c r="L130" s="161"/>
      <c r="M130" s="91"/>
      <c r="N130" s="161"/>
      <c r="O130" s="91"/>
      <c r="Q130" s="162" t="str">
        <f t="shared" si="1"/>
        <v>No</v>
      </c>
      <c r="S130" s="136" t="str" cm="1">
        <f t="array" ref="S130">_xlfn.IFS(O130="","Select Yes or No in Column P",AND(Q130="No",O130="Yes"),E130,AND(Q130="Yes",O130="No"),0,AND(Q130="Yes",O130="Yes"),0,AND(Q130="No",O130="No"),0)</f>
        <v>Select Yes or No in Column P</v>
      </c>
    </row>
    <row r="131" spans="1:19" x14ac:dyDescent="0.2">
      <c r="A131" s="96"/>
      <c r="B131" s="129"/>
      <c r="C131" s="100"/>
      <c r="D131" s="157"/>
      <c r="E131" s="100"/>
      <c r="F131" s="158"/>
      <c r="G131" s="92"/>
      <c r="H131" s="158"/>
      <c r="I131" s="92"/>
      <c r="J131" s="158"/>
      <c r="K131" s="92"/>
      <c r="L131" s="158"/>
      <c r="M131" s="92"/>
      <c r="N131" s="158"/>
      <c r="O131" s="92"/>
      <c r="P131" s="129"/>
      <c r="Q131" s="159" t="str">
        <f t="shared" si="1"/>
        <v>No</v>
      </c>
      <c r="R131" s="129"/>
      <c r="S131" s="143" t="str" cm="1">
        <f t="array" ref="S131">_xlfn.IFS(O131="","Select Yes or No in Column P",AND(Q131="No",O131="Yes"),E131,AND(Q131="Yes",O131="No"),0,AND(Q131="Yes",O131="Yes"),0,AND(Q131="No",O131="No"),0)</f>
        <v>Select Yes or No in Column P</v>
      </c>
    </row>
    <row r="132" spans="1:19" x14ac:dyDescent="0.2">
      <c r="A132" s="95"/>
      <c r="C132" s="99"/>
      <c r="D132" s="160"/>
      <c r="E132" s="99"/>
      <c r="F132" s="161"/>
      <c r="G132" s="91"/>
      <c r="H132" s="161"/>
      <c r="I132" s="91"/>
      <c r="J132" s="161"/>
      <c r="K132" s="91"/>
      <c r="L132" s="161"/>
      <c r="M132" s="91"/>
      <c r="N132" s="161"/>
      <c r="O132" s="91"/>
      <c r="Q132" s="162" t="str">
        <f t="shared" si="1"/>
        <v>No</v>
      </c>
      <c r="S132" s="136" t="str" cm="1">
        <f t="array" ref="S132">_xlfn.IFS(O132="","Select Yes or No in Column P",AND(Q132="No",O132="Yes"),E132,AND(Q132="Yes",O132="No"),0,AND(Q132="Yes",O132="Yes"),0,AND(Q132="No",O132="No"),0)</f>
        <v>Select Yes or No in Column P</v>
      </c>
    </row>
    <row r="133" spans="1:19" x14ac:dyDescent="0.2">
      <c r="A133" s="96"/>
      <c r="B133" s="129"/>
      <c r="C133" s="100"/>
      <c r="D133" s="157"/>
      <c r="E133" s="100"/>
      <c r="F133" s="158"/>
      <c r="G133" s="92"/>
      <c r="H133" s="158"/>
      <c r="I133" s="92"/>
      <c r="J133" s="158"/>
      <c r="K133" s="92"/>
      <c r="L133" s="158"/>
      <c r="M133" s="92"/>
      <c r="N133" s="158"/>
      <c r="O133" s="92"/>
      <c r="P133" s="129"/>
      <c r="Q133" s="159" t="str">
        <f t="shared" si="1"/>
        <v>No</v>
      </c>
      <c r="R133" s="129"/>
      <c r="S133" s="143" t="str" cm="1">
        <f t="array" ref="S133">_xlfn.IFS(O133="","Select Yes or No in Column P",AND(Q133="No",O133="Yes"),E133,AND(Q133="Yes",O133="No"),0,AND(Q133="Yes",O133="Yes"),0,AND(Q133="No",O133="No"),0)</f>
        <v>Select Yes or No in Column P</v>
      </c>
    </row>
    <row r="134" spans="1:19" x14ac:dyDescent="0.2">
      <c r="A134" s="95"/>
      <c r="C134" s="99"/>
      <c r="D134" s="160"/>
      <c r="E134" s="99"/>
      <c r="F134" s="161"/>
      <c r="G134" s="91"/>
      <c r="H134" s="161"/>
      <c r="I134" s="91"/>
      <c r="J134" s="161"/>
      <c r="K134" s="91"/>
      <c r="L134" s="161"/>
      <c r="M134" s="91"/>
      <c r="N134" s="161"/>
      <c r="O134" s="91"/>
      <c r="Q134" s="162" t="str">
        <f t="shared" si="1"/>
        <v>No</v>
      </c>
      <c r="S134" s="136" t="str" cm="1">
        <f t="array" ref="S134">_xlfn.IFS(O134="","Select Yes or No in Column P",AND(Q134="No",O134="Yes"),E134,AND(Q134="Yes",O134="No"),0,AND(Q134="Yes",O134="Yes"),0,AND(Q134="No",O134="No"),0)</f>
        <v>Select Yes or No in Column P</v>
      </c>
    </row>
    <row r="135" spans="1:19" x14ac:dyDescent="0.2">
      <c r="A135" s="96"/>
      <c r="B135" s="129"/>
      <c r="C135" s="100"/>
      <c r="D135" s="157"/>
      <c r="E135" s="100"/>
      <c r="F135" s="158"/>
      <c r="G135" s="92"/>
      <c r="H135" s="158"/>
      <c r="I135" s="92"/>
      <c r="J135" s="158"/>
      <c r="K135" s="92"/>
      <c r="L135" s="158"/>
      <c r="M135" s="92"/>
      <c r="N135" s="158"/>
      <c r="O135" s="92"/>
      <c r="P135" s="129"/>
      <c r="Q135" s="159" t="str">
        <f t="shared" si="1"/>
        <v>No</v>
      </c>
      <c r="R135" s="129"/>
      <c r="S135" s="143" t="str" cm="1">
        <f t="array" ref="S135">_xlfn.IFS(O135="","Select Yes or No in Column P",AND(Q135="No",O135="Yes"),E135,AND(Q135="Yes",O135="No"),0,AND(Q135="Yes",O135="Yes"),0,AND(Q135="No",O135="No"),0)</f>
        <v>Select Yes or No in Column P</v>
      </c>
    </row>
    <row r="136" spans="1:19" x14ac:dyDescent="0.2">
      <c r="A136" s="95"/>
      <c r="C136" s="99"/>
      <c r="D136" s="160"/>
      <c r="E136" s="99"/>
      <c r="F136" s="161"/>
      <c r="G136" s="91"/>
      <c r="H136" s="161"/>
      <c r="I136" s="91"/>
      <c r="J136" s="161"/>
      <c r="K136" s="91"/>
      <c r="L136" s="161"/>
      <c r="M136" s="91"/>
      <c r="N136" s="161"/>
      <c r="O136" s="91"/>
      <c r="Q136" s="162" t="str">
        <f t="shared" si="1"/>
        <v>No</v>
      </c>
      <c r="S136" s="136" t="str" cm="1">
        <f t="array" ref="S136">_xlfn.IFS(O136="","Select Yes or No in Column P",AND(Q136="No",O136="Yes"),E136,AND(Q136="Yes",O136="No"),0,AND(Q136="Yes",O136="Yes"),0,AND(Q136="No",O136="No"),0)</f>
        <v>Select Yes or No in Column P</v>
      </c>
    </row>
    <row r="137" spans="1:19" x14ac:dyDescent="0.2">
      <c r="A137" s="96"/>
      <c r="B137" s="129"/>
      <c r="C137" s="100"/>
      <c r="D137" s="157"/>
      <c r="E137" s="100"/>
      <c r="F137" s="158"/>
      <c r="G137" s="92"/>
      <c r="H137" s="158"/>
      <c r="I137" s="92"/>
      <c r="J137" s="158"/>
      <c r="K137" s="92"/>
      <c r="L137" s="158"/>
      <c r="M137" s="92"/>
      <c r="N137" s="158"/>
      <c r="O137" s="92"/>
      <c r="P137" s="129"/>
      <c r="Q137" s="159" t="str">
        <f t="shared" si="1"/>
        <v>No</v>
      </c>
      <c r="R137" s="129"/>
      <c r="S137" s="143" t="str" cm="1">
        <f t="array" ref="S137">_xlfn.IFS(O137="","Select Yes or No in Column P",AND(Q137="No",O137="Yes"),E137,AND(Q137="Yes",O137="No"),0,AND(Q137="Yes",O137="Yes"),0,AND(Q137="No",O137="No"),0)</f>
        <v>Select Yes or No in Column P</v>
      </c>
    </row>
    <row r="138" spans="1:19" x14ac:dyDescent="0.2">
      <c r="A138" s="95"/>
      <c r="C138" s="99"/>
      <c r="D138" s="160"/>
      <c r="E138" s="99"/>
      <c r="F138" s="161"/>
      <c r="G138" s="91"/>
      <c r="H138" s="161"/>
      <c r="I138" s="91"/>
      <c r="J138" s="161"/>
      <c r="K138" s="91"/>
      <c r="L138" s="161"/>
      <c r="M138" s="91"/>
      <c r="N138" s="161"/>
      <c r="O138" s="91"/>
      <c r="Q138" s="162" t="str">
        <f t="shared" ref="Q138:Q201" si="2">IF(C138+E138&gt;=100000,"Yes",IF(G138="yes","Yes",IF(I138="yes","Yes",IF(K138="yes","Yes",IF(M138="yes","Yes","No")))))</f>
        <v>No</v>
      </c>
      <c r="S138" s="136" t="str" cm="1">
        <f t="array" ref="S138">_xlfn.IFS(O138="","Select Yes or No in Column P",AND(Q138="No",O138="Yes"),E138,AND(Q138="Yes",O138="No"),0,AND(Q138="Yes",O138="Yes"),0,AND(Q138="No",O138="No"),0)</f>
        <v>Select Yes or No in Column P</v>
      </c>
    </row>
    <row r="139" spans="1:19" x14ac:dyDescent="0.2">
      <c r="A139" s="96"/>
      <c r="B139" s="129"/>
      <c r="C139" s="100"/>
      <c r="D139" s="157"/>
      <c r="E139" s="100"/>
      <c r="F139" s="158"/>
      <c r="G139" s="92"/>
      <c r="H139" s="158"/>
      <c r="I139" s="92"/>
      <c r="J139" s="158"/>
      <c r="K139" s="92"/>
      <c r="L139" s="158"/>
      <c r="M139" s="92"/>
      <c r="N139" s="158"/>
      <c r="O139" s="92"/>
      <c r="P139" s="129"/>
      <c r="Q139" s="159" t="str">
        <f t="shared" si="2"/>
        <v>No</v>
      </c>
      <c r="R139" s="129"/>
      <c r="S139" s="143" t="str" cm="1">
        <f t="array" ref="S139">_xlfn.IFS(O139="","Select Yes or No in Column P",AND(Q139="No",O139="Yes"),E139,AND(Q139="Yes",O139="No"),0,AND(Q139="Yes",O139="Yes"),0,AND(Q139="No",O139="No"),0)</f>
        <v>Select Yes or No in Column P</v>
      </c>
    </row>
    <row r="140" spans="1:19" x14ac:dyDescent="0.2">
      <c r="A140" s="95"/>
      <c r="C140" s="99"/>
      <c r="D140" s="160"/>
      <c r="E140" s="99"/>
      <c r="F140" s="161"/>
      <c r="G140" s="91"/>
      <c r="H140" s="161"/>
      <c r="I140" s="91"/>
      <c r="J140" s="161"/>
      <c r="K140" s="91"/>
      <c r="L140" s="161"/>
      <c r="M140" s="91"/>
      <c r="N140" s="161"/>
      <c r="O140" s="91"/>
      <c r="Q140" s="162" t="str">
        <f t="shared" si="2"/>
        <v>No</v>
      </c>
      <c r="S140" s="136" t="str" cm="1">
        <f t="array" ref="S140">_xlfn.IFS(O140="","Select Yes or No in Column P",AND(Q140="No",O140="Yes"),E140,AND(Q140="Yes",O140="No"),0,AND(Q140="Yes",O140="Yes"),0,AND(Q140="No",O140="No"),0)</f>
        <v>Select Yes or No in Column P</v>
      </c>
    </row>
    <row r="141" spans="1:19" x14ac:dyDescent="0.2">
      <c r="A141" s="96"/>
      <c r="B141" s="129"/>
      <c r="C141" s="100"/>
      <c r="D141" s="157"/>
      <c r="E141" s="100"/>
      <c r="F141" s="158"/>
      <c r="G141" s="92"/>
      <c r="H141" s="158"/>
      <c r="I141" s="92"/>
      <c r="J141" s="158"/>
      <c r="K141" s="92"/>
      <c r="L141" s="158"/>
      <c r="M141" s="92"/>
      <c r="N141" s="158"/>
      <c r="O141" s="92"/>
      <c r="P141" s="129"/>
      <c r="Q141" s="159" t="str">
        <f t="shared" si="2"/>
        <v>No</v>
      </c>
      <c r="R141" s="129"/>
      <c r="S141" s="143" t="str" cm="1">
        <f t="array" ref="S141">_xlfn.IFS(O141="","Select Yes or No in Column P",AND(Q141="No",O141="Yes"),E141,AND(Q141="Yes",O141="No"),0,AND(Q141="Yes",O141="Yes"),0,AND(Q141="No",O141="No"),0)</f>
        <v>Select Yes or No in Column P</v>
      </c>
    </row>
    <row r="142" spans="1:19" x14ac:dyDescent="0.2">
      <c r="A142" s="95"/>
      <c r="C142" s="99"/>
      <c r="D142" s="160"/>
      <c r="E142" s="99"/>
      <c r="F142" s="161"/>
      <c r="G142" s="91"/>
      <c r="H142" s="161"/>
      <c r="I142" s="91"/>
      <c r="J142" s="161"/>
      <c r="K142" s="91"/>
      <c r="L142" s="161"/>
      <c r="M142" s="91"/>
      <c r="N142" s="161"/>
      <c r="O142" s="91"/>
      <c r="Q142" s="162" t="str">
        <f t="shared" si="2"/>
        <v>No</v>
      </c>
      <c r="S142" s="136" t="str" cm="1">
        <f t="array" ref="S142">_xlfn.IFS(O142="","Select Yes or No in Column P",AND(Q142="No",O142="Yes"),E142,AND(Q142="Yes",O142="No"),0,AND(Q142="Yes",O142="Yes"),0,AND(Q142="No",O142="No"),0)</f>
        <v>Select Yes or No in Column P</v>
      </c>
    </row>
    <row r="143" spans="1:19" x14ac:dyDescent="0.2">
      <c r="A143" s="96"/>
      <c r="B143" s="129"/>
      <c r="C143" s="100"/>
      <c r="D143" s="157"/>
      <c r="E143" s="100"/>
      <c r="F143" s="158"/>
      <c r="G143" s="92"/>
      <c r="H143" s="158"/>
      <c r="I143" s="92"/>
      <c r="J143" s="158"/>
      <c r="K143" s="92"/>
      <c r="L143" s="158"/>
      <c r="M143" s="92"/>
      <c r="N143" s="158"/>
      <c r="O143" s="92"/>
      <c r="P143" s="129"/>
      <c r="Q143" s="159" t="str">
        <f t="shared" si="2"/>
        <v>No</v>
      </c>
      <c r="R143" s="129"/>
      <c r="S143" s="143" t="str" cm="1">
        <f t="array" ref="S143">_xlfn.IFS(O143="","Select Yes or No in Column P",AND(Q143="No",O143="Yes"),E143,AND(Q143="Yes",O143="No"),0,AND(Q143="Yes",O143="Yes"),0,AND(Q143="No",O143="No"),0)</f>
        <v>Select Yes or No in Column P</v>
      </c>
    </row>
    <row r="144" spans="1:19" x14ac:dyDescent="0.2">
      <c r="A144" s="95"/>
      <c r="C144" s="99"/>
      <c r="D144" s="160"/>
      <c r="E144" s="99"/>
      <c r="F144" s="161"/>
      <c r="G144" s="91"/>
      <c r="H144" s="161"/>
      <c r="I144" s="91"/>
      <c r="J144" s="161"/>
      <c r="K144" s="91"/>
      <c r="L144" s="161"/>
      <c r="M144" s="91"/>
      <c r="N144" s="161"/>
      <c r="O144" s="91"/>
      <c r="Q144" s="162" t="str">
        <f t="shared" si="2"/>
        <v>No</v>
      </c>
      <c r="S144" s="136" t="str" cm="1">
        <f t="array" ref="S144">_xlfn.IFS(O144="","Select Yes or No in Column P",AND(Q144="No",O144="Yes"),E144,AND(Q144="Yes",O144="No"),0,AND(Q144="Yes",O144="Yes"),0,AND(Q144="No",O144="No"),0)</f>
        <v>Select Yes or No in Column P</v>
      </c>
    </row>
    <row r="145" spans="1:19" x14ac:dyDescent="0.2">
      <c r="A145" s="96"/>
      <c r="B145" s="129"/>
      <c r="C145" s="100"/>
      <c r="D145" s="157"/>
      <c r="E145" s="100"/>
      <c r="F145" s="158"/>
      <c r="G145" s="92"/>
      <c r="H145" s="158"/>
      <c r="I145" s="92"/>
      <c r="J145" s="158"/>
      <c r="K145" s="92"/>
      <c r="L145" s="158"/>
      <c r="M145" s="92"/>
      <c r="N145" s="158"/>
      <c r="O145" s="92"/>
      <c r="P145" s="129"/>
      <c r="Q145" s="159" t="str">
        <f t="shared" si="2"/>
        <v>No</v>
      </c>
      <c r="R145" s="129"/>
      <c r="S145" s="143" t="str" cm="1">
        <f t="array" ref="S145">_xlfn.IFS(O145="","Select Yes or No in Column P",AND(Q145="No",O145="Yes"),E145,AND(Q145="Yes",O145="No"),0,AND(Q145="Yes",O145="Yes"),0,AND(Q145="No",O145="No"),0)</f>
        <v>Select Yes or No in Column P</v>
      </c>
    </row>
    <row r="146" spans="1:19" x14ac:dyDescent="0.2">
      <c r="A146" s="95"/>
      <c r="C146" s="99"/>
      <c r="D146" s="160"/>
      <c r="E146" s="99"/>
      <c r="F146" s="161"/>
      <c r="G146" s="91"/>
      <c r="H146" s="161"/>
      <c r="I146" s="91"/>
      <c r="J146" s="161"/>
      <c r="K146" s="91"/>
      <c r="L146" s="161"/>
      <c r="M146" s="91"/>
      <c r="N146" s="161"/>
      <c r="O146" s="91"/>
      <c r="Q146" s="162" t="str">
        <f t="shared" si="2"/>
        <v>No</v>
      </c>
      <c r="S146" s="136" t="str" cm="1">
        <f t="array" ref="S146">_xlfn.IFS(O146="","Select Yes or No in Column P",AND(Q146="No",O146="Yes"),E146,AND(Q146="Yes",O146="No"),0,AND(Q146="Yes",O146="Yes"),0,AND(Q146="No",O146="No"),0)</f>
        <v>Select Yes or No in Column P</v>
      </c>
    </row>
    <row r="147" spans="1:19" x14ac:dyDescent="0.2">
      <c r="A147" s="96"/>
      <c r="B147" s="129"/>
      <c r="C147" s="100"/>
      <c r="D147" s="157"/>
      <c r="E147" s="100"/>
      <c r="F147" s="158"/>
      <c r="G147" s="92"/>
      <c r="H147" s="158"/>
      <c r="I147" s="92"/>
      <c r="J147" s="158"/>
      <c r="K147" s="92"/>
      <c r="L147" s="158"/>
      <c r="M147" s="92"/>
      <c r="N147" s="158"/>
      <c r="O147" s="92"/>
      <c r="P147" s="129"/>
      <c r="Q147" s="159" t="str">
        <f t="shared" si="2"/>
        <v>No</v>
      </c>
      <c r="R147" s="129"/>
      <c r="S147" s="143" t="str" cm="1">
        <f t="array" ref="S147">_xlfn.IFS(O147="","Select Yes or No in Column P",AND(Q147="No",O147="Yes"),E147,AND(Q147="Yes",O147="No"),0,AND(Q147="Yes",O147="Yes"),0,AND(Q147="No",O147="No"),0)</f>
        <v>Select Yes or No in Column P</v>
      </c>
    </row>
    <row r="148" spans="1:19" x14ac:dyDescent="0.2">
      <c r="A148" s="95"/>
      <c r="C148" s="99"/>
      <c r="D148" s="160"/>
      <c r="E148" s="99"/>
      <c r="F148" s="161"/>
      <c r="G148" s="91"/>
      <c r="H148" s="161"/>
      <c r="I148" s="91"/>
      <c r="J148" s="161"/>
      <c r="K148" s="91"/>
      <c r="L148" s="161"/>
      <c r="M148" s="91"/>
      <c r="N148" s="161"/>
      <c r="O148" s="91"/>
      <c r="Q148" s="162" t="str">
        <f t="shared" si="2"/>
        <v>No</v>
      </c>
      <c r="S148" s="136" t="str" cm="1">
        <f t="array" ref="S148">_xlfn.IFS(O148="","Select Yes or No in Column P",AND(Q148="No",O148="Yes"),E148,AND(Q148="Yes",O148="No"),0,AND(Q148="Yes",O148="Yes"),0,AND(Q148="No",O148="No"),0)</f>
        <v>Select Yes or No in Column P</v>
      </c>
    </row>
    <row r="149" spans="1:19" x14ac:dyDescent="0.2">
      <c r="A149" s="96"/>
      <c r="B149" s="129"/>
      <c r="C149" s="100"/>
      <c r="D149" s="157"/>
      <c r="E149" s="100"/>
      <c r="F149" s="158"/>
      <c r="G149" s="92"/>
      <c r="H149" s="158"/>
      <c r="I149" s="92"/>
      <c r="J149" s="158"/>
      <c r="K149" s="92"/>
      <c r="L149" s="158"/>
      <c r="M149" s="92"/>
      <c r="N149" s="158"/>
      <c r="O149" s="92"/>
      <c r="P149" s="129"/>
      <c r="Q149" s="159" t="str">
        <f t="shared" si="2"/>
        <v>No</v>
      </c>
      <c r="R149" s="129"/>
      <c r="S149" s="143" t="str" cm="1">
        <f t="array" ref="S149">_xlfn.IFS(O149="","Select Yes or No in Column P",AND(Q149="No",O149="Yes"),E149,AND(Q149="Yes",O149="No"),0,AND(Q149="Yes",O149="Yes"),0,AND(Q149="No",O149="No"),0)</f>
        <v>Select Yes or No in Column P</v>
      </c>
    </row>
    <row r="150" spans="1:19" x14ac:dyDescent="0.2">
      <c r="A150" s="95"/>
      <c r="C150" s="99"/>
      <c r="D150" s="160"/>
      <c r="E150" s="99"/>
      <c r="F150" s="161"/>
      <c r="G150" s="91"/>
      <c r="H150" s="161"/>
      <c r="I150" s="91"/>
      <c r="J150" s="161"/>
      <c r="K150" s="91"/>
      <c r="L150" s="161"/>
      <c r="M150" s="91"/>
      <c r="N150" s="161"/>
      <c r="O150" s="91"/>
      <c r="Q150" s="162" t="str">
        <f t="shared" si="2"/>
        <v>No</v>
      </c>
      <c r="S150" s="136" t="str" cm="1">
        <f t="array" ref="S150">_xlfn.IFS(O150="","Select Yes or No in Column P",AND(Q150="No",O150="Yes"),E150,AND(Q150="Yes",O150="No"),0,AND(Q150="Yes",O150="Yes"),0,AND(Q150="No",O150="No"),0)</f>
        <v>Select Yes or No in Column P</v>
      </c>
    </row>
    <row r="151" spans="1:19" x14ac:dyDescent="0.2">
      <c r="A151" s="96"/>
      <c r="B151" s="129"/>
      <c r="C151" s="100"/>
      <c r="D151" s="157"/>
      <c r="E151" s="100"/>
      <c r="F151" s="158"/>
      <c r="G151" s="92"/>
      <c r="H151" s="158"/>
      <c r="I151" s="92"/>
      <c r="J151" s="158"/>
      <c r="K151" s="92"/>
      <c r="L151" s="158"/>
      <c r="M151" s="92"/>
      <c r="N151" s="158"/>
      <c r="O151" s="92"/>
      <c r="P151" s="129"/>
      <c r="Q151" s="159" t="str">
        <f t="shared" si="2"/>
        <v>No</v>
      </c>
      <c r="R151" s="129"/>
      <c r="S151" s="143" t="str" cm="1">
        <f t="array" ref="S151">_xlfn.IFS(O151="","Select Yes or No in Column P",AND(Q151="No",O151="Yes"),E151,AND(Q151="Yes",O151="No"),0,AND(Q151="Yes",O151="Yes"),0,AND(Q151="No",O151="No"),0)</f>
        <v>Select Yes or No in Column P</v>
      </c>
    </row>
    <row r="152" spans="1:19" x14ac:dyDescent="0.2">
      <c r="A152" s="95"/>
      <c r="C152" s="99"/>
      <c r="D152" s="160"/>
      <c r="E152" s="99"/>
      <c r="F152" s="161"/>
      <c r="G152" s="91"/>
      <c r="H152" s="161"/>
      <c r="I152" s="91"/>
      <c r="J152" s="161"/>
      <c r="K152" s="91"/>
      <c r="L152" s="161"/>
      <c r="M152" s="91"/>
      <c r="N152" s="161"/>
      <c r="O152" s="91"/>
      <c r="Q152" s="162" t="str">
        <f t="shared" si="2"/>
        <v>No</v>
      </c>
      <c r="S152" s="136" t="str" cm="1">
        <f t="array" ref="S152">_xlfn.IFS(O152="","Select Yes or No in Column P",AND(Q152="No",O152="Yes"),E152,AND(Q152="Yes",O152="No"),0,AND(Q152="Yes",O152="Yes"),0,AND(Q152="No",O152="No"),0)</f>
        <v>Select Yes or No in Column P</v>
      </c>
    </row>
    <row r="153" spans="1:19" x14ac:dyDescent="0.2">
      <c r="A153" s="96"/>
      <c r="B153" s="129"/>
      <c r="C153" s="100"/>
      <c r="D153" s="157"/>
      <c r="E153" s="100"/>
      <c r="F153" s="158"/>
      <c r="G153" s="92"/>
      <c r="H153" s="158"/>
      <c r="I153" s="92"/>
      <c r="J153" s="158"/>
      <c r="K153" s="92"/>
      <c r="L153" s="158"/>
      <c r="M153" s="92"/>
      <c r="N153" s="158"/>
      <c r="O153" s="92"/>
      <c r="P153" s="129"/>
      <c r="Q153" s="159" t="str">
        <f t="shared" si="2"/>
        <v>No</v>
      </c>
      <c r="R153" s="129"/>
      <c r="S153" s="143" t="str" cm="1">
        <f t="array" ref="S153">_xlfn.IFS(O153="","Select Yes or No in Column P",AND(Q153="No",O153="Yes"),E153,AND(Q153="Yes",O153="No"),0,AND(Q153="Yes",O153="Yes"),0,AND(Q153="No",O153="No"),0)</f>
        <v>Select Yes or No in Column P</v>
      </c>
    </row>
    <row r="154" spans="1:19" x14ac:dyDescent="0.2">
      <c r="A154" s="95"/>
      <c r="C154" s="99"/>
      <c r="D154" s="160"/>
      <c r="E154" s="99"/>
      <c r="F154" s="161"/>
      <c r="G154" s="91"/>
      <c r="H154" s="161"/>
      <c r="I154" s="91"/>
      <c r="J154" s="161"/>
      <c r="K154" s="91"/>
      <c r="L154" s="161"/>
      <c r="M154" s="91"/>
      <c r="N154" s="161"/>
      <c r="O154" s="91"/>
      <c r="Q154" s="162" t="str">
        <f t="shared" si="2"/>
        <v>No</v>
      </c>
      <c r="S154" s="136" t="str" cm="1">
        <f t="array" ref="S154">_xlfn.IFS(O154="","Select Yes or No in Column P",AND(Q154="No",O154="Yes"),E154,AND(Q154="Yes",O154="No"),0,AND(Q154="Yes",O154="Yes"),0,AND(Q154="No",O154="No"),0)</f>
        <v>Select Yes or No in Column P</v>
      </c>
    </row>
    <row r="155" spans="1:19" x14ac:dyDescent="0.2">
      <c r="A155" s="96"/>
      <c r="B155" s="129"/>
      <c r="C155" s="100"/>
      <c r="D155" s="157"/>
      <c r="E155" s="100"/>
      <c r="F155" s="158"/>
      <c r="G155" s="92"/>
      <c r="H155" s="158"/>
      <c r="I155" s="92"/>
      <c r="J155" s="158"/>
      <c r="K155" s="92"/>
      <c r="L155" s="158"/>
      <c r="M155" s="92"/>
      <c r="N155" s="158"/>
      <c r="O155" s="92"/>
      <c r="P155" s="129"/>
      <c r="Q155" s="159" t="str">
        <f t="shared" si="2"/>
        <v>No</v>
      </c>
      <c r="R155" s="129"/>
      <c r="S155" s="143" t="str" cm="1">
        <f t="array" ref="S155">_xlfn.IFS(O155="","Select Yes or No in Column P",AND(Q155="No",O155="Yes"),E155,AND(Q155="Yes",O155="No"),0,AND(Q155="Yes",O155="Yes"),0,AND(Q155="No",O155="No"),0)</f>
        <v>Select Yes or No in Column P</v>
      </c>
    </row>
    <row r="156" spans="1:19" x14ac:dyDescent="0.2">
      <c r="A156" s="95"/>
      <c r="C156" s="99"/>
      <c r="D156" s="160"/>
      <c r="E156" s="99"/>
      <c r="F156" s="161"/>
      <c r="G156" s="91"/>
      <c r="H156" s="161"/>
      <c r="I156" s="91"/>
      <c r="J156" s="161"/>
      <c r="K156" s="91"/>
      <c r="L156" s="161"/>
      <c r="M156" s="91"/>
      <c r="N156" s="161"/>
      <c r="O156" s="91"/>
      <c r="Q156" s="162" t="str">
        <f t="shared" si="2"/>
        <v>No</v>
      </c>
      <c r="S156" s="136" t="str" cm="1">
        <f t="array" ref="S156">_xlfn.IFS(O156="","Select Yes or No in Column P",AND(Q156="No",O156="Yes"),E156,AND(Q156="Yes",O156="No"),0,AND(Q156="Yes",O156="Yes"),0,AND(Q156="No",O156="No"),0)</f>
        <v>Select Yes or No in Column P</v>
      </c>
    </row>
    <row r="157" spans="1:19" x14ac:dyDescent="0.2">
      <c r="A157" s="96"/>
      <c r="B157" s="129"/>
      <c r="C157" s="100"/>
      <c r="D157" s="157"/>
      <c r="E157" s="100"/>
      <c r="F157" s="158"/>
      <c r="G157" s="92"/>
      <c r="H157" s="158"/>
      <c r="I157" s="92"/>
      <c r="J157" s="158"/>
      <c r="K157" s="92"/>
      <c r="L157" s="158"/>
      <c r="M157" s="92"/>
      <c r="N157" s="158"/>
      <c r="O157" s="92"/>
      <c r="P157" s="129"/>
      <c r="Q157" s="159" t="str">
        <f t="shared" si="2"/>
        <v>No</v>
      </c>
      <c r="R157" s="129"/>
      <c r="S157" s="143" t="str" cm="1">
        <f t="array" ref="S157">_xlfn.IFS(O157="","Select Yes or No in Column P",AND(Q157="No",O157="Yes"),E157,AND(Q157="Yes",O157="No"),0,AND(Q157="Yes",O157="Yes"),0,AND(Q157="No",O157="No"),0)</f>
        <v>Select Yes or No in Column P</v>
      </c>
    </row>
    <row r="158" spans="1:19" x14ac:dyDescent="0.2">
      <c r="A158" s="95"/>
      <c r="C158" s="99"/>
      <c r="D158" s="160"/>
      <c r="E158" s="99"/>
      <c r="F158" s="161"/>
      <c r="G158" s="91"/>
      <c r="H158" s="161"/>
      <c r="I158" s="91"/>
      <c r="J158" s="161"/>
      <c r="K158" s="91"/>
      <c r="L158" s="161"/>
      <c r="M158" s="91"/>
      <c r="N158" s="161"/>
      <c r="O158" s="91"/>
      <c r="Q158" s="162" t="str">
        <f t="shared" si="2"/>
        <v>No</v>
      </c>
      <c r="S158" s="136" t="str" cm="1">
        <f t="array" ref="S158">_xlfn.IFS(O158="","Select Yes or No in Column P",AND(Q158="No",O158="Yes"),E158,AND(Q158="Yes",O158="No"),0,AND(Q158="Yes",O158="Yes"),0,AND(Q158="No",O158="No"),0)</f>
        <v>Select Yes or No in Column P</v>
      </c>
    </row>
    <row r="159" spans="1:19" x14ac:dyDescent="0.2">
      <c r="A159" s="96"/>
      <c r="B159" s="129"/>
      <c r="C159" s="100"/>
      <c r="D159" s="157"/>
      <c r="E159" s="100"/>
      <c r="F159" s="158"/>
      <c r="G159" s="92"/>
      <c r="H159" s="158"/>
      <c r="I159" s="92"/>
      <c r="J159" s="158"/>
      <c r="K159" s="92"/>
      <c r="L159" s="158"/>
      <c r="M159" s="92"/>
      <c r="N159" s="158"/>
      <c r="O159" s="92"/>
      <c r="P159" s="129"/>
      <c r="Q159" s="159" t="str">
        <f t="shared" si="2"/>
        <v>No</v>
      </c>
      <c r="R159" s="129"/>
      <c r="S159" s="143" t="str" cm="1">
        <f t="array" ref="S159">_xlfn.IFS(O159="","Select Yes or No in Column P",AND(Q159="No",O159="Yes"),E159,AND(Q159="Yes",O159="No"),0,AND(Q159="Yes",O159="Yes"),0,AND(Q159="No",O159="No"),0)</f>
        <v>Select Yes or No in Column P</v>
      </c>
    </row>
    <row r="160" spans="1:19" x14ac:dyDescent="0.2">
      <c r="A160" s="95"/>
      <c r="C160" s="99"/>
      <c r="D160" s="160"/>
      <c r="E160" s="99"/>
      <c r="F160" s="161"/>
      <c r="G160" s="91"/>
      <c r="H160" s="161"/>
      <c r="I160" s="91"/>
      <c r="J160" s="161"/>
      <c r="K160" s="91"/>
      <c r="L160" s="161"/>
      <c r="M160" s="91"/>
      <c r="N160" s="161"/>
      <c r="O160" s="91"/>
      <c r="Q160" s="162" t="str">
        <f t="shared" si="2"/>
        <v>No</v>
      </c>
      <c r="S160" s="136" t="str" cm="1">
        <f t="array" ref="S160">_xlfn.IFS(O160="","Select Yes or No in Column P",AND(Q160="No",O160="Yes"),E160,AND(Q160="Yes",O160="No"),0,AND(Q160="Yes",O160="Yes"),0,AND(Q160="No",O160="No"),0)</f>
        <v>Select Yes or No in Column P</v>
      </c>
    </row>
    <row r="161" spans="1:19" x14ac:dyDescent="0.2">
      <c r="A161" s="96"/>
      <c r="B161" s="129"/>
      <c r="C161" s="100"/>
      <c r="D161" s="157"/>
      <c r="E161" s="100"/>
      <c r="F161" s="158"/>
      <c r="G161" s="92"/>
      <c r="H161" s="158"/>
      <c r="I161" s="92"/>
      <c r="J161" s="158"/>
      <c r="K161" s="92"/>
      <c r="L161" s="158"/>
      <c r="M161" s="92"/>
      <c r="N161" s="158"/>
      <c r="O161" s="92"/>
      <c r="P161" s="129"/>
      <c r="Q161" s="159" t="str">
        <f t="shared" si="2"/>
        <v>No</v>
      </c>
      <c r="R161" s="129"/>
      <c r="S161" s="143" t="str" cm="1">
        <f t="array" ref="S161">_xlfn.IFS(O161="","Select Yes or No in Column P",AND(Q161="No",O161="Yes"),E161,AND(Q161="Yes",O161="No"),0,AND(Q161="Yes",O161="Yes"),0,AND(Q161="No",O161="No"),0)</f>
        <v>Select Yes or No in Column P</v>
      </c>
    </row>
    <row r="162" spans="1:19" x14ac:dyDescent="0.2">
      <c r="A162" s="95"/>
      <c r="C162" s="99"/>
      <c r="D162" s="160"/>
      <c r="E162" s="99"/>
      <c r="F162" s="161"/>
      <c r="G162" s="91"/>
      <c r="H162" s="161"/>
      <c r="I162" s="91"/>
      <c r="J162" s="161"/>
      <c r="K162" s="91"/>
      <c r="L162" s="161"/>
      <c r="M162" s="91"/>
      <c r="N162" s="161"/>
      <c r="O162" s="91"/>
      <c r="Q162" s="162" t="str">
        <f t="shared" si="2"/>
        <v>No</v>
      </c>
      <c r="S162" s="136" t="str" cm="1">
        <f t="array" ref="S162">_xlfn.IFS(O162="","Select Yes or No in Column P",AND(Q162="No",O162="Yes"),E162,AND(Q162="Yes",O162="No"),0,AND(Q162="Yes",O162="Yes"),0,AND(Q162="No",O162="No"),0)</f>
        <v>Select Yes or No in Column P</v>
      </c>
    </row>
    <row r="163" spans="1:19" x14ac:dyDescent="0.2">
      <c r="A163" s="96"/>
      <c r="B163" s="129"/>
      <c r="C163" s="100"/>
      <c r="D163" s="157"/>
      <c r="E163" s="100"/>
      <c r="F163" s="158"/>
      <c r="G163" s="92"/>
      <c r="H163" s="158"/>
      <c r="I163" s="92"/>
      <c r="J163" s="158"/>
      <c r="K163" s="92"/>
      <c r="L163" s="158"/>
      <c r="M163" s="92"/>
      <c r="N163" s="158"/>
      <c r="O163" s="92"/>
      <c r="P163" s="129"/>
      <c r="Q163" s="159" t="str">
        <f t="shared" si="2"/>
        <v>No</v>
      </c>
      <c r="R163" s="129"/>
      <c r="S163" s="143" t="str" cm="1">
        <f t="array" ref="S163">_xlfn.IFS(O163="","Select Yes or No in Column P",AND(Q163="No",O163="Yes"),E163,AND(Q163="Yes",O163="No"),0,AND(Q163="Yes",O163="Yes"),0,AND(Q163="No",O163="No"),0)</f>
        <v>Select Yes or No in Column P</v>
      </c>
    </row>
    <row r="164" spans="1:19" x14ac:dyDescent="0.2">
      <c r="A164" s="95"/>
      <c r="C164" s="99"/>
      <c r="D164" s="160"/>
      <c r="E164" s="99"/>
      <c r="F164" s="161"/>
      <c r="G164" s="91"/>
      <c r="H164" s="161"/>
      <c r="I164" s="91"/>
      <c r="J164" s="161"/>
      <c r="K164" s="91"/>
      <c r="L164" s="161"/>
      <c r="M164" s="91"/>
      <c r="N164" s="161"/>
      <c r="O164" s="91"/>
      <c r="Q164" s="162" t="str">
        <f t="shared" si="2"/>
        <v>No</v>
      </c>
      <c r="S164" s="136" t="str" cm="1">
        <f t="array" ref="S164">_xlfn.IFS(O164="","Select Yes or No in Column P",AND(Q164="No",O164="Yes"),E164,AND(Q164="Yes",O164="No"),0,AND(Q164="Yes",O164="Yes"),0,AND(Q164="No",O164="No"),0)</f>
        <v>Select Yes or No in Column P</v>
      </c>
    </row>
    <row r="165" spans="1:19" x14ac:dyDescent="0.2">
      <c r="A165" s="96"/>
      <c r="B165" s="129"/>
      <c r="C165" s="100"/>
      <c r="D165" s="157"/>
      <c r="E165" s="100"/>
      <c r="F165" s="158"/>
      <c r="G165" s="92"/>
      <c r="H165" s="158"/>
      <c r="I165" s="92"/>
      <c r="J165" s="158"/>
      <c r="K165" s="92"/>
      <c r="L165" s="158"/>
      <c r="M165" s="92"/>
      <c r="N165" s="158"/>
      <c r="O165" s="92"/>
      <c r="P165" s="129"/>
      <c r="Q165" s="159" t="str">
        <f t="shared" si="2"/>
        <v>No</v>
      </c>
      <c r="R165" s="129"/>
      <c r="S165" s="143" t="str" cm="1">
        <f t="array" ref="S165">_xlfn.IFS(O165="","Select Yes or No in Column P",AND(Q165="No",O165="Yes"),E165,AND(Q165="Yes",O165="No"),0,AND(Q165="Yes",O165="Yes"),0,AND(Q165="No",O165="No"),0)</f>
        <v>Select Yes or No in Column P</v>
      </c>
    </row>
    <row r="166" spans="1:19" x14ac:dyDescent="0.2">
      <c r="A166" s="95"/>
      <c r="C166" s="99"/>
      <c r="D166" s="160"/>
      <c r="E166" s="99"/>
      <c r="F166" s="161"/>
      <c r="G166" s="91"/>
      <c r="H166" s="161"/>
      <c r="I166" s="91"/>
      <c r="J166" s="161"/>
      <c r="K166" s="91"/>
      <c r="L166" s="161"/>
      <c r="M166" s="91"/>
      <c r="N166" s="161"/>
      <c r="O166" s="91"/>
      <c r="Q166" s="162" t="str">
        <f t="shared" si="2"/>
        <v>No</v>
      </c>
      <c r="S166" s="136" t="str" cm="1">
        <f t="array" ref="S166">_xlfn.IFS(O166="","Select Yes or No in Column P",AND(Q166="No",O166="Yes"),E166,AND(Q166="Yes",O166="No"),0,AND(Q166="Yes",O166="Yes"),0,AND(Q166="No",O166="No"),0)</f>
        <v>Select Yes or No in Column P</v>
      </c>
    </row>
    <row r="167" spans="1:19" x14ac:dyDescent="0.2">
      <c r="A167" s="96"/>
      <c r="B167" s="129"/>
      <c r="C167" s="100"/>
      <c r="D167" s="157"/>
      <c r="E167" s="100"/>
      <c r="F167" s="158"/>
      <c r="G167" s="92"/>
      <c r="H167" s="158"/>
      <c r="I167" s="92"/>
      <c r="J167" s="158"/>
      <c r="K167" s="92"/>
      <c r="L167" s="158"/>
      <c r="M167" s="92"/>
      <c r="N167" s="158"/>
      <c r="O167" s="92"/>
      <c r="P167" s="129"/>
      <c r="Q167" s="159" t="str">
        <f t="shared" si="2"/>
        <v>No</v>
      </c>
      <c r="R167" s="129"/>
      <c r="S167" s="143" t="str" cm="1">
        <f t="array" ref="S167">_xlfn.IFS(O167="","Select Yes or No in Column P",AND(Q167="No",O167="Yes"),E167,AND(Q167="Yes",O167="No"),0,AND(Q167="Yes",O167="Yes"),0,AND(Q167="No",O167="No"),0)</f>
        <v>Select Yes or No in Column P</v>
      </c>
    </row>
    <row r="168" spans="1:19" x14ac:dyDescent="0.2">
      <c r="A168" s="95"/>
      <c r="C168" s="99"/>
      <c r="D168" s="160"/>
      <c r="E168" s="99"/>
      <c r="F168" s="161"/>
      <c r="G168" s="91"/>
      <c r="H168" s="161"/>
      <c r="I168" s="91"/>
      <c r="J168" s="161"/>
      <c r="K168" s="91"/>
      <c r="L168" s="161"/>
      <c r="M168" s="91"/>
      <c r="N168" s="161"/>
      <c r="O168" s="91"/>
      <c r="Q168" s="162" t="str">
        <f t="shared" si="2"/>
        <v>No</v>
      </c>
      <c r="S168" s="136" t="str" cm="1">
        <f t="array" ref="S168">_xlfn.IFS(O168="","Select Yes or No in Column P",AND(Q168="No",O168="Yes"),E168,AND(Q168="Yes",O168="No"),0,AND(Q168="Yes",O168="Yes"),0,AND(Q168="No",O168="No"),0)</f>
        <v>Select Yes or No in Column P</v>
      </c>
    </row>
    <row r="169" spans="1:19" x14ac:dyDescent="0.2">
      <c r="A169" s="96"/>
      <c r="B169" s="129"/>
      <c r="C169" s="100"/>
      <c r="D169" s="157"/>
      <c r="E169" s="100"/>
      <c r="F169" s="158"/>
      <c r="G169" s="92"/>
      <c r="H169" s="158"/>
      <c r="I169" s="92"/>
      <c r="J169" s="158"/>
      <c r="K169" s="92"/>
      <c r="L169" s="158"/>
      <c r="M169" s="92"/>
      <c r="N169" s="158"/>
      <c r="O169" s="92"/>
      <c r="P169" s="129"/>
      <c r="Q169" s="159" t="str">
        <f t="shared" si="2"/>
        <v>No</v>
      </c>
      <c r="R169" s="129"/>
      <c r="S169" s="143" t="str" cm="1">
        <f t="array" ref="S169">_xlfn.IFS(O169="","Select Yes or No in Column P",AND(Q169="No",O169="Yes"),E169,AND(Q169="Yes",O169="No"),0,AND(Q169="Yes",O169="Yes"),0,AND(Q169="No",O169="No"),0)</f>
        <v>Select Yes or No in Column P</v>
      </c>
    </row>
    <row r="170" spans="1:19" x14ac:dyDescent="0.2">
      <c r="A170" s="95"/>
      <c r="C170" s="99"/>
      <c r="D170" s="160"/>
      <c r="E170" s="99"/>
      <c r="F170" s="161"/>
      <c r="G170" s="91"/>
      <c r="H170" s="161"/>
      <c r="I170" s="91"/>
      <c r="J170" s="161"/>
      <c r="K170" s="91"/>
      <c r="L170" s="161"/>
      <c r="M170" s="91"/>
      <c r="N170" s="161"/>
      <c r="O170" s="91"/>
      <c r="Q170" s="162" t="str">
        <f t="shared" si="2"/>
        <v>No</v>
      </c>
      <c r="S170" s="136" t="str" cm="1">
        <f t="array" ref="S170">_xlfn.IFS(O170="","Select Yes or No in Column P",AND(Q170="No",O170="Yes"),E170,AND(Q170="Yes",O170="No"),0,AND(Q170="Yes",O170="Yes"),0,AND(Q170="No",O170="No"),0)</f>
        <v>Select Yes or No in Column P</v>
      </c>
    </row>
    <row r="171" spans="1:19" x14ac:dyDescent="0.2">
      <c r="A171" s="96"/>
      <c r="B171" s="129"/>
      <c r="C171" s="100"/>
      <c r="D171" s="157"/>
      <c r="E171" s="100"/>
      <c r="F171" s="158"/>
      <c r="G171" s="92"/>
      <c r="H171" s="158"/>
      <c r="I171" s="92"/>
      <c r="J171" s="158"/>
      <c r="K171" s="92"/>
      <c r="L171" s="158"/>
      <c r="M171" s="92"/>
      <c r="N171" s="158"/>
      <c r="O171" s="92"/>
      <c r="P171" s="129"/>
      <c r="Q171" s="159" t="str">
        <f t="shared" si="2"/>
        <v>No</v>
      </c>
      <c r="R171" s="129"/>
      <c r="S171" s="143" t="str" cm="1">
        <f t="array" ref="S171">_xlfn.IFS(O171="","Select Yes or No in Column P",AND(Q171="No",O171="Yes"),E171,AND(Q171="Yes",O171="No"),0,AND(Q171="Yes",O171="Yes"),0,AND(Q171="No",O171="No"),0)</f>
        <v>Select Yes or No in Column P</v>
      </c>
    </row>
    <row r="172" spans="1:19" x14ac:dyDescent="0.2">
      <c r="A172" s="95"/>
      <c r="C172" s="99"/>
      <c r="D172" s="160"/>
      <c r="E172" s="99"/>
      <c r="F172" s="161"/>
      <c r="G172" s="91"/>
      <c r="H172" s="161"/>
      <c r="I172" s="91"/>
      <c r="J172" s="161"/>
      <c r="K172" s="91"/>
      <c r="L172" s="161"/>
      <c r="M172" s="91"/>
      <c r="N172" s="161"/>
      <c r="O172" s="91"/>
      <c r="Q172" s="162" t="str">
        <f t="shared" si="2"/>
        <v>No</v>
      </c>
      <c r="S172" s="136" t="str" cm="1">
        <f t="array" ref="S172">_xlfn.IFS(O172="","Select Yes or No in Column P",AND(Q172="No",O172="Yes"),E172,AND(Q172="Yes",O172="No"),0,AND(Q172="Yes",O172="Yes"),0,AND(Q172="No",O172="No"),0)</f>
        <v>Select Yes or No in Column P</v>
      </c>
    </row>
    <row r="173" spans="1:19" x14ac:dyDescent="0.2">
      <c r="A173" s="96"/>
      <c r="B173" s="129"/>
      <c r="C173" s="100"/>
      <c r="D173" s="157"/>
      <c r="E173" s="100"/>
      <c r="F173" s="158"/>
      <c r="G173" s="92"/>
      <c r="H173" s="158"/>
      <c r="I173" s="92"/>
      <c r="J173" s="158"/>
      <c r="K173" s="92"/>
      <c r="L173" s="158"/>
      <c r="M173" s="92"/>
      <c r="N173" s="158"/>
      <c r="O173" s="92"/>
      <c r="P173" s="129"/>
      <c r="Q173" s="159" t="str">
        <f t="shared" si="2"/>
        <v>No</v>
      </c>
      <c r="R173" s="129"/>
      <c r="S173" s="143" t="str" cm="1">
        <f t="array" ref="S173">_xlfn.IFS(O173="","Select Yes or No in Column P",AND(Q173="No",O173="Yes"),E173,AND(Q173="Yes",O173="No"),0,AND(Q173="Yes",O173="Yes"),0,AND(Q173="No",O173="No"),0)</f>
        <v>Select Yes or No in Column P</v>
      </c>
    </row>
    <row r="174" spans="1:19" x14ac:dyDescent="0.2">
      <c r="A174" s="95"/>
      <c r="C174" s="99"/>
      <c r="D174" s="160"/>
      <c r="E174" s="99"/>
      <c r="F174" s="161"/>
      <c r="G174" s="91"/>
      <c r="H174" s="161"/>
      <c r="I174" s="91"/>
      <c r="J174" s="161"/>
      <c r="K174" s="91"/>
      <c r="L174" s="161"/>
      <c r="M174" s="91"/>
      <c r="N174" s="161"/>
      <c r="O174" s="91"/>
      <c r="Q174" s="162" t="str">
        <f t="shared" si="2"/>
        <v>No</v>
      </c>
      <c r="S174" s="136" t="str" cm="1">
        <f t="array" ref="S174">_xlfn.IFS(O174="","Select Yes or No in Column P",AND(Q174="No",O174="Yes"),E174,AND(Q174="Yes",O174="No"),0,AND(Q174="Yes",O174="Yes"),0,AND(Q174="No",O174="No"),0)</f>
        <v>Select Yes or No in Column P</v>
      </c>
    </row>
    <row r="175" spans="1:19" x14ac:dyDescent="0.2">
      <c r="A175" s="96"/>
      <c r="B175" s="129"/>
      <c r="C175" s="100"/>
      <c r="D175" s="157"/>
      <c r="E175" s="100"/>
      <c r="F175" s="158"/>
      <c r="G175" s="92"/>
      <c r="H175" s="158"/>
      <c r="I175" s="92"/>
      <c r="J175" s="158"/>
      <c r="K175" s="92"/>
      <c r="L175" s="158"/>
      <c r="M175" s="92"/>
      <c r="N175" s="158"/>
      <c r="O175" s="92"/>
      <c r="P175" s="129"/>
      <c r="Q175" s="159" t="str">
        <f t="shared" si="2"/>
        <v>No</v>
      </c>
      <c r="R175" s="129"/>
      <c r="S175" s="143" t="str" cm="1">
        <f t="array" ref="S175">_xlfn.IFS(O175="","Select Yes or No in Column P",AND(Q175="No",O175="Yes"),E175,AND(Q175="Yes",O175="No"),0,AND(Q175="Yes",O175="Yes"),0,AND(Q175="No",O175="No"),0)</f>
        <v>Select Yes or No in Column P</v>
      </c>
    </row>
    <row r="176" spans="1:19" x14ac:dyDescent="0.2">
      <c r="A176" s="95"/>
      <c r="C176" s="99"/>
      <c r="D176" s="160"/>
      <c r="E176" s="99"/>
      <c r="F176" s="161"/>
      <c r="G176" s="91"/>
      <c r="H176" s="161"/>
      <c r="I176" s="91"/>
      <c r="J176" s="161"/>
      <c r="K176" s="91"/>
      <c r="L176" s="161"/>
      <c r="M176" s="91"/>
      <c r="N176" s="161"/>
      <c r="O176" s="91"/>
      <c r="Q176" s="162" t="str">
        <f t="shared" si="2"/>
        <v>No</v>
      </c>
      <c r="S176" s="136" t="str" cm="1">
        <f t="array" ref="S176">_xlfn.IFS(O176="","Select Yes or No in Column P",AND(Q176="No",O176="Yes"),E176,AND(Q176="Yes",O176="No"),0,AND(Q176="Yes",O176="Yes"),0,AND(Q176="No",O176="No"),0)</f>
        <v>Select Yes or No in Column P</v>
      </c>
    </row>
    <row r="177" spans="1:19" x14ac:dyDescent="0.2">
      <c r="A177" s="96"/>
      <c r="B177" s="129"/>
      <c r="C177" s="100"/>
      <c r="D177" s="157"/>
      <c r="E177" s="100"/>
      <c r="F177" s="158"/>
      <c r="G177" s="92"/>
      <c r="H177" s="158"/>
      <c r="I177" s="92"/>
      <c r="J177" s="158"/>
      <c r="K177" s="92"/>
      <c r="L177" s="158"/>
      <c r="M177" s="92"/>
      <c r="N177" s="158"/>
      <c r="O177" s="92"/>
      <c r="P177" s="129"/>
      <c r="Q177" s="159" t="str">
        <f t="shared" si="2"/>
        <v>No</v>
      </c>
      <c r="R177" s="129"/>
      <c r="S177" s="143" t="str" cm="1">
        <f t="array" ref="S177">_xlfn.IFS(O177="","Select Yes or No in Column P",AND(Q177="No",O177="Yes"),E177,AND(Q177="Yes",O177="No"),0,AND(Q177="Yes",O177="Yes"),0,AND(Q177="No",O177="No"),0)</f>
        <v>Select Yes or No in Column P</v>
      </c>
    </row>
    <row r="178" spans="1:19" x14ac:dyDescent="0.2">
      <c r="A178" s="95"/>
      <c r="C178" s="99"/>
      <c r="D178" s="160"/>
      <c r="E178" s="99"/>
      <c r="F178" s="161"/>
      <c r="G178" s="91"/>
      <c r="H178" s="161"/>
      <c r="I178" s="91"/>
      <c r="J178" s="161"/>
      <c r="K178" s="91"/>
      <c r="L178" s="161"/>
      <c r="M178" s="91"/>
      <c r="N178" s="161"/>
      <c r="O178" s="91"/>
      <c r="Q178" s="162" t="str">
        <f t="shared" si="2"/>
        <v>No</v>
      </c>
      <c r="S178" s="136" t="str" cm="1">
        <f t="array" ref="S178">_xlfn.IFS(O178="","Select Yes or No in Column P",AND(Q178="No",O178="Yes"),E178,AND(Q178="Yes",O178="No"),0,AND(Q178="Yes",O178="Yes"),0,AND(Q178="No",O178="No"),0)</f>
        <v>Select Yes or No in Column P</v>
      </c>
    </row>
    <row r="179" spans="1:19" x14ac:dyDescent="0.2">
      <c r="A179" s="96"/>
      <c r="B179" s="129"/>
      <c r="C179" s="100"/>
      <c r="D179" s="157"/>
      <c r="E179" s="100"/>
      <c r="F179" s="158"/>
      <c r="G179" s="92"/>
      <c r="H179" s="158"/>
      <c r="I179" s="92"/>
      <c r="J179" s="158"/>
      <c r="K179" s="92"/>
      <c r="L179" s="158"/>
      <c r="M179" s="92"/>
      <c r="N179" s="158"/>
      <c r="O179" s="92"/>
      <c r="P179" s="129"/>
      <c r="Q179" s="159" t="str">
        <f t="shared" si="2"/>
        <v>No</v>
      </c>
      <c r="R179" s="129"/>
      <c r="S179" s="143" t="str" cm="1">
        <f t="array" ref="S179">_xlfn.IFS(O179="","Select Yes or No in Column P",AND(Q179="No",O179="Yes"),E179,AND(Q179="Yes",O179="No"),0,AND(Q179="Yes",O179="Yes"),0,AND(Q179="No",O179="No"),0)</f>
        <v>Select Yes or No in Column P</v>
      </c>
    </row>
    <row r="180" spans="1:19" x14ac:dyDescent="0.2">
      <c r="A180" s="95"/>
      <c r="C180" s="99"/>
      <c r="D180" s="160"/>
      <c r="E180" s="99"/>
      <c r="F180" s="161"/>
      <c r="G180" s="91"/>
      <c r="H180" s="161"/>
      <c r="I180" s="91"/>
      <c r="J180" s="161"/>
      <c r="K180" s="91"/>
      <c r="L180" s="161"/>
      <c r="M180" s="91"/>
      <c r="N180" s="161"/>
      <c r="O180" s="91"/>
      <c r="Q180" s="162" t="str">
        <f t="shared" si="2"/>
        <v>No</v>
      </c>
      <c r="S180" s="136" t="str" cm="1">
        <f t="array" ref="S180">_xlfn.IFS(O180="","Select Yes or No in Column P",AND(Q180="No",O180="Yes"),E180,AND(Q180="Yes",O180="No"),0,AND(Q180="Yes",O180="Yes"),0,AND(Q180="No",O180="No"),0)</f>
        <v>Select Yes or No in Column P</v>
      </c>
    </row>
    <row r="181" spans="1:19" x14ac:dyDescent="0.2">
      <c r="A181" s="96"/>
      <c r="B181" s="129"/>
      <c r="C181" s="100"/>
      <c r="D181" s="157"/>
      <c r="E181" s="100"/>
      <c r="F181" s="158"/>
      <c r="G181" s="92"/>
      <c r="H181" s="158"/>
      <c r="I181" s="92"/>
      <c r="J181" s="158"/>
      <c r="K181" s="92"/>
      <c r="L181" s="158"/>
      <c r="M181" s="92"/>
      <c r="N181" s="158"/>
      <c r="O181" s="92"/>
      <c r="P181" s="129"/>
      <c r="Q181" s="159" t="str">
        <f t="shared" si="2"/>
        <v>No</v>
      </c>
      <c r="R181" s="129"/>
      <c r="S181" s="143" t="str" cm="1">
        <f t="array" ref="S181">_xlfn.IFS(O181="","Select Yes or No in Column P",AND(Q181="No",O181="Yes"),E181,AND(Q181="Yes",O181="No"),0,AND(Q181="Yes",O181="Yes"),0,AND(Q181="No",O181="No"),0)</f>
        <v>Select Yes or No in Column P</v>
      </c>
    </row>
    <row r="182" spans="1:19" x14ac:dyDescent="0.2">
      <c r="A182" s="95"/>
      <c r="C182" s="99"/>
      <c r="D182" s="160"/>
      <c r="E182" s="99"/>
      <c r="F182" s="161"/>
      <c r="G182" s="91"/>
      <c r="H182" s="161"/>
      <c r="I182" s="91"/>
      <c r="J182" s="161"/>
      <c r="K182" s="91"/>
      <c r="L182" s="161"/>
      <c r="M182" s="91"/>
      <c r="N182" s="161"/>
      <c r="O182" s="91"/>
      <c r="Q182" s="162" t="str">
        <f t="shared" si="2"/>
        <v>No</v>
      </c>
      <c r="S182" s="136" t="str" cm="1">
        <f t="array" ref="S182">_xlfn.IFS(O182="","Select Yes or No in Column P",AND(Q182="No",O182="Yes"),E182,AND(Q182="Yes",O182="No"),0,AND(Q182="Yes",O182="Yes"),0,AND(Q182="No",O182="No"),0)</f>
        <v>Select Yes or No in Column P</v>
      </c>
    </row>
    <row r="183" spans="1:19" x14ac:dyDescent="0.2">
      <c r="A183" s="96"/>
      <c r="B183" s="129"/>
      <c r="C183" s="100"/>
      <c r="D183" s="157"/>
      <c r="E183" s="100"/>
      <c r="F183" s="158"/>
      <c r="G183" s="92"/>
      <c r="H183" s="158"/>
      <c r="I183" s="92"/>
      <c r="J183" s="158"/>
      <c r="K183" s="92"/>
      <c r="L183" s="158"/>
      <c r="M183" s="92"/>
      <c r="N183" s="158"/>
      <c r="O183" s="92"/>
      <c r="P183" s="129"/>
      <c r="Q183" s="159" t="str">
        <f t="shared" si="2"/>
        <v>No</v>
      </c>
      <c r="R183" s="129"/>
      <c r="S183" s="143" t="str" cm="1">
        <f t="array" ref="S183">_xlfn.IFS(O183="","Select Yes or No in Column P",AND(Q183="No",O183="Yes"),E183,AND(Q183="Yes",O183="No"),0,AND(Q183="Yes",O183="Yes"),0,AND(Q183="No",O183="No"),0)</f>
        <v>Select Yes or No in Column P</v>
      </c>
    </row>
    <row r="184" spans="1:19" x14ac:dyDescent="0.2">
      <c r="A184" s="95"/>
      <c r="C184" s="99"/>
      <c r="D184" s="160"/>
      <c r="E184" s="99"/>
      <c r="F184" s="161"/>
      <c r="G184" s="91"/>
      <c r="H184" s="161"/>
      <c r="I184" s="91"/>
      <c r="J184" s="161"/>
      <c r="K184" s="91"/>
      <c r="L184" s="161"/>
      <c r="M184" s="91"/>
      <c r="N184" s="161"/>
      <c r="O184" s="91"/>
      <c r="Q184" s="162" t="str">
        <f t="shared" si="2"/>
        <v>No</v>
      </c>
      <c r="S184" s="136" t="str" cm="1">
        <f t="array" ref="S184">_xlfn.IFS(O184="","Select Yes or No in Column P",AND(Q184="No",O184="Yes"),E184,AND(Q184="Yes",O184="No"),0,AND(Q184="Yes",O184="Yes"),0,AND(Q184="No",O184="No"),0)</f>
        <v>Select Yes or No in Column P</v>
      </c>
    </row>
    <row r="185" spans="1:19" x14ac:dyDescent="0.2">
      <c r="A185" s="96"/>
      <c r="B185" s="129"/>
      <c r="C185" s="100"/>
      <c r="D185" s="157"/>
      <c r="E185" s="100"/>
      <c r="F185" s="158"/>
      <c r="G185" s="92"/>
      <c r="H185" s="158"/>
      <c r="I185" s="92"/>
      <c r="J185" s="158"/>
      <c r="K185" s="92"/>
      <c r="L185" s="158"/>
      <c r="M185" s="92"/>
      <c r="N185" s="158"/>
      <c r="O185" s="92"/>
      <c r="P185" s="129"/>
      <c r="Q185" s="159" t="str">
        <f t="shared" si="2"/>
        <v>No</v>
      </c>
      <c r="R185" s="129"/>
      <c r="S185" s="143" t="str" cm="1">
        <f t="array" ref="S185">_xlfn.IFS(O185="","Select Yes or No in Column P",AND(Q185="No",O185="Yes"),E185,AND(Q185="Yes",O185="No"),0,AND(Q185="Yes",O185="Yes"),0,AND(Q185="No",O185="No"),0)</f>
        <v>Select Yes or No in Column P</v>
      </c>
    </row>
    <row r="186" spans="1:19" x14ac:dyDescent="0.2">
      <c r="A186" s="95"/>
      <c r="C186" s="99"/>
      <c r="D186" s="160"/>
      <c r="E186" s="99"/>
      <c r="F186" s="161"/>
      <c r="G186" s="91"/>
      <c r="H186" s="161"/>
      <c r="I186" s="91"/>
      <c r="J186" s="161"/>
      <c r="K186" s="91"/>
      <c r="L186" s="161"/>
      <c r="M186" s="91"/>
      <c r="N186" s="161"/>
      <c r="O186" s="91"/>
      <c r="Q186" s="162" t="str">
        <f t="shared" si="2"/>
        <v>No</v>
      </c>
      <c r="S186" s="136" t="str" cm="1">
        <f t="array" ref="S186">_xlfn.IFS(O186="","Select Yes or No in Column P",AND(Q186="No",O186="Yes"),E186,AND(Q186="Yes",O186="No"),0,AND(Q186="Yes",O186="Yes"),0,AND(Q186="No",O186="No"),0)</f>
        <v>Select Yes or No in Column P</v>
      </c>
    </row>
    <row r="187" spans="1:19" x14ac:dyDescent="0.2">
      <c r="A187" s="96"/>
      <c r="B187" s="129"/>
      <c r="C187" s="100"/>
      <c r="D187" s="157"/>
      <c r="E187" s="100"/>
      <c r="F187" s="158"/>
      <c r="G187" s="92"/>
      <c r="H187" s="158"/>
      <c r="I187" s="92"/>
      <c r="J187" s="158"/>
      <c r="K187" s="92"/>
      <c r="L187" s="158"/>
      <c r="M187" s="92"/>
      <c r="N187" s="158"/>
      <c r="O187" s="92"/>
      <c r="P187" s="129"/>
      <c r="Q187" s="159" t="str">
        <f t="shared" si="2"/>
        <v>No</v>
      </c>
      <c r="R187" s="129"/>
      <c r="S187" s="143" t="str" cm="1">
        <f t="array" ref="S187">_xlfn.IFS(O187="","Select Yes or No in Column P",AND(Q187="No",O187="Yes"),E187,AND(Q187="Yes",O187="No"),0,AND(Q187="Yes",O187="Yes"),0,AND(Q187="No",O187="No"),0)</f>
        <v>Select Yes or No in Column P</v>
      </c>
    </row>
    <row r="188" spans="1:19" x14ac:dyDescent="0.2">
      <c r="A188" s="95"/>
      <c r="C188" s="99"/>
      <c r="D188" s="160"/>
      <c r="E188" s="99"/>
      <c r="F188" s="161"/>
      <c r="G188" s="91"/>
      <c r="H188" s="161"/>
      <c r="I188" s="91"/>
      <c r="J188" s="161"/>
      <c r="K188" s="91"/>
      <c r="L188" s="161"/>
      <c r="M188" s="91"/>
      <c r="N188" s="161"/>
      <c r="O188" s="91"/>
      <c r="Q188" s="162" t="str">
        <f t="shared" si="2"/>
        <v>No</v>
      </c>
      <c r="S188" s="136" t="str" cm="1">
        <f t="array" ref="S188">_xlfn.IFS(O188="","Select Yes or No in Column P",AND(Q188="No",O188="Yes"),E188,AND(Q188="Yes",O188="No"),0,AND(Q188="Yes",O188="Yes"),0,AND(Q188="No",O188="No"),0)</f>
        <v>Select Yes or No in Column P</v>
      </c>
    </row>
    <row r="189" spans="1:19" x14ac:dyDescent="0.2">
      <c r="A189" s="96"/>
      <c r="B189" s="129"/>
      <c r="C189" s="100"/>
      <c r="D189" s="157"/>
      <c r="E189" s="100"/>
      <c r="F189" s="158"/>
      <c r="G189" s="92"/>
      <c r="H189" s="158"/>
      <c r="I189" s="92"/>
      <c r="J189" s="158"/>
      <c r="K189" s="92"/>
      <c r="L189" s="158"/>
      <c r="M189" s="92"/>
      <c r="N189" s="158"/>
      <c r="O189" s="92"/>
      <c r="P189" s="129"/>
      <c r="Q189" s="159" t="str">
        <f t="shared" si="2"/>
        <v>No</v>
      </c>
      <c r="R189" s="129"/>
      <c r="S189" s="143" t="str" cm="1">
        <f t="array" ref="S189">_xlfn.IFS(O189="","Select Yes or No in Column P",AND(Q189="No",O189="Yes"),E189,AND(Q189="Yes",O189="No"),0,AND(Q189="Yes",O189="Yes"),0,AND(Q189="No",O189="No"),0)</f>
        <v>Select Yes or No in Column P</v>
      </c>
    </row>
    <row r="190" spans="1:19" x14ac:dyDescent="0.2">
      <c r="A190" s="95"/>
      <c r="C190" s="99"/>
      <c r="D190" s="160"/>
      <c r="E190" s="99"/>
      <c r="F190" s="161"/>
      <c r="G190" s="91"/>
      <c r="H190" s="161"/>
      <c r="I190" s="91"/>
      <c r="J190" s="161"/>
      <c r="K190" s="91"/>
      <c r="L190" s="161"/>
      <c r="M190" s="91"/>
      <c r="N190" s="161"/>
      <c r="O190" s="91"/>
      <c r="Q190" s="162" t="str">
        <f t="shared" si="2"/>
        <v>No</v>
      </c>
      <c r="S190" s="136" t="str" cm="1">
        <f t="array" ref="S190">_xlfn.IFS(O190="","Select Yes or No in Column P",AND(Q190="No",O190="Yes"),E190,AND(Q190="Yes",O190="No"),0,AND(Q190="Yes",O190="Yes"),0,AND(Q190="No",O190="No"),0)</f>
        <v>Select Yes or No in Column P</v>
      </c>
    </row>
    <row r="191" spans="1:19" x14ac:dyDescent="0.2">
      <c r="A191" s="96"/>
      <c r="B191" s="129"/>
      <c r="C191" s="100"/>
      <c r="D191" s="157"/>
      <c r="E191" s="100"/>
      <c r="F191" s="158"/>
      <c r="G191" s="92"/>
      <c r="H191" s="158"/>
      <c r="I191" s="92"/>
      <c r="J191" s="158"/>
      <c r="K191" s="92"/>
      <c r="L191" s="158"/>
      <c r="M191" s="92"/>
      <c r="N191" s="158"/>
      <c r="O191" s="92"/>
      <c r="P191" s="129"/>
      <c r="Q191" s="159" t="str">
        <f t="shared" si="2"/>
        <v>No</v>
      </c>
      <c r="R191" s="129"/>
      <c r="S191" s="143" t="str" cm="1">
        <f t="array" ref="S191">_xlfn.IFS(O191="","Select Yes or No in Column P",AND(Q191="No",O191="Yes"),E191,AND(Q191="Yes",O191="No"),0,AND(Q191="Yes",O191="Yes"),0,AND(Q191="No",O191="No"),0)</f>
        <v>Select Yes or No in Column P</v>
      </c>
    </row>
    <row r="192" spans="1:19" x14ac:dyDescent="0.2">
      <c r="A192" s="95"/>
      <c r="C192" s="99"/>
      <c r="D192" s="160"/>
      <c r="E192" s="99"/>
      <c r="F192" s="161"/>
      <c r="G192" s="91"/>
      <c r="H192" s="161"/>
      <c r="I192" s="91"/>
      <c r="J192" s="161"/>
      <c r="K192" s="91"/>
      <c r="L192" s="161"/>
      <c r="M192" s="91"/>
      <c r="N192" s="161"/>
      <c r="O192" s="91"/>
      <c r="Q192" s="162" t="str">
        <f t="shared" si="2"/>
        <v>No</v>
      </c>
      <c r="S192" s="136" t="str" cm="1">
        <f t="array" ref="S192">_xlfn.IFS(O192="","Select Yes or No in Column P",AND(Q192="No",O192="Yes"),E192,AND(Q192="Yes",O192="No"),0,AND(Q192="Yes",O192="Yes"),0,AND(Q192="No",O192="No"),0)</f>
        <v>Select Yes or No in Column P</v>
      </c>
    </row>
    <row r="193" spans="1:19" x14ac:dyDescent="0.2">
      <c r="A193" s="96"/>
      <c r="B193" s="129"/>
      <c r="C193" s="100"/>
      <c r="D193" s="157"/>
      <c r="E193" s="100"/>
      <c r="F193" s="158"/>
      <c r="G193" s="92"/>
      <c r="H193" s="158"/>
      <c r="I193" s="92"/>
      <c r="J193" s="158"/>
      <c r="K193" s="92"/>
      <c r="L193" s="158"/>
      <c r="M193" s="92"/>
      <c r="N193" s="158"/>
      <c r="O193" s="92"/>
      <c r="P193" s="129"/>
      <c r="Q193" s="159" t="str">
        <f t="shared" si="2"/>
        <v>No</v>
      </c>
      <c r="R193" s="129"/>
      <c r="S193" s="143" t="str" cm="1">
        <f t="array" ref="S193">_xlfn.IFS(O193="","Select Yes or No in Column P",AND(Q193="No",O193="Yes"),E193,AND(Q193="Yes",O193="No"),0,AND(Q193="Yes",O193="Yes"),0,AND(Q193="No",O193="No"),0)</f>
        <v>Select Yes or No in Column P</v>
      </c>
    </row>
    <row r="194" spans="1:19" x14ac:dyDescent="0.2">
      <c r="A194" s="95"/>
      <c r="C194" s="99"/>
      <c r="D194" s="160"/>
      <c r="E194" s="99"/>
      <c r="F194" s="161"/>
      <c r="G194" s="91"/>
      <c r="H194" s="161"/>
      <c r="I194" s="91"/>
      <c r="J194" s="161"/>
      <c r="K194" s="91"/>
      <c r="L194" s="161"/>
      <c r="M194" s="91"/>
      <c r="N194" s="161"/>
      <c r="O194" s="91"/>
      <c r="Q194" s="162" t="str">
        <f t="shared" si="2"/>
        <v>No</v>
      </c>
      <c r="S194" s="136" t="str" cm="1">
        <f t="array" ref="S194">_xlfn.IFS(O194="","Select Yes or No in Column P",AND(Q194="No",O194="Yes"),E194,AND(Q194="Yes",O194="No"),0,AND(Q194="Yes",O194="Yes"),0,AND(Q194="No",O194="No"),0)</f>
        <v>Select Yes or No in Column P</v>
      </c>
    </row>
    <row r="195" spans="1:19" x14ac:dyDescent="0.2">
      <c r="A195" s="96"/>
      <c r="B195" s="129"/>
      <c r="C195" s="100"/>
      <c r="D195" s="157"/>
      <c r="E195" s="100"/>
      <c r="F195" s="158"/>
      <c r="G195" s="92"/>
      <c r="H195" s="158"/>
      <c r="I195" s="92"/>
      <c r="J195" s="158"/>
      <c r="K195" s="92"/>
      <c r="L195" s="158"/>
      <c r="M195" s="92"/>
      <c r="N195" s="158"/>
      <c r="O195" s="92"/>
      <c r="P195" s="129"/>
      <c r="Q195" s="159" t="str">
        <f t="shared" si="2"/>
        <v>No</v>
      </c>
      <c r="R195" s="129"/>
      <c r="S195" s="143" t="str" cm="1">
        <f t="array" ref="S195">_xlfn.IFS(O195="","Select Yes or No in Column P",AND(Q195="No",O195="Yes"),E195,AND(Q195="Yes",O195="No"),0,AND(Q195="Yes",O195="Yes"),0,AND(Q195="No",O195="No"),0)</f>
        <v>Select Yes or No in Column P</v>
      </c>
    </row>
    <row r="196" spans="1:19" x14ac:dyDescent="0.2">
      <c r="A196" s="95"/>
      <c r="C196" s="99"/>
      <c r="D196" s="160"/>
      <c r="E196" s="99"/>
      <c r="F196" s="161"/>
      <c r="G196" s="91"/>
      <c r="H196" s="161"/>
      <c r="I196" s="91"/>
      <c r="J196" s="161"/>
      <c r="K196" s="91"/>
      <c r="L196" s="161"/>
      <c r="M196" s="91"/>
      <c r="N196" s="161"/>
      <c r="O196" s="91"/>
      <c r="Q196" s="162" t="str">
        <f t="shared" si="2"/>
        <v>No</v>
      </c>
      <c r="S196" s="136" t="str" cm="1">
        <f t="array" ref="S196">_xlfn.IFS(O196="","Select Yes or No in Column P",AND(Q196="No",O196="Yes"),E196,AND(Q196="Yes",O196="No"),0,AND(Q196="Yes",O196="Yes"),0,AND(Q196="No",O196="No"),0)</f>
        <v>Select Yes or No in Column P</v>
      </c>
    </row>
    <row r="197" spans="1:19" x14ac:dyDescent="0.2">
      <c r="A197" s="96"/>
      <c r="B197" s="129"/>
      <c r="C197" s="100"/>
      <c r="D197" s="157"/>
      <c r="E197" s="100"/>
      <c r="F197" s="158"/>
      <c r="G197" s="92"/>
      <c r="H197" s="158"/>
      <c r="I197" s="92"/>
      <c r="J197" s="158"/>
      <c r="K197" s="92"/>
      <c r="L197" s="158"/>
      <c r="M197" s="92"/>
      <c r="N197" s="158"/>
      <c r="O197" s="92"/>
      <c r="P197" s="129"/>
      <c r="Q197" s="159" t="str">
        <f t="shared" si="2"/>
        <v>No</v>
      </c>
      <c r="R197" s="129"/>
      <c r="S197" s="143" t="str" cm="1">
        <f t="array" ref="S197">_xlfn.IFS(O197="","Select Yes or No in Column P",AND(Q197="No",O197="Yes"),E197,AND(Q197="Yes",O197="No"),0,AND(Q197="Yes",O197="Yes"),0,AND(Q197="No",O197="No"),0)</f>
        <v>Select Yes or No in Column P</v>
      </c>
    </row>
    <row r="198" spans="1:19" x14ac:dyDescent="0.2">
      <c r="A198" s="95"/>
      <c r="C198" s="99"/>
      <c r="D198" s="160"/>
      <c r="E198" s="99"/>
      <c r="F198" s="161"/>
      <c r="G198" s="91"/>
      <c r="H198" s="161"/>
      <c r="I198" s="91"/>
      <c r="J198" s="161"/>
      <c r="K198" s="91"/>
      <c r="L198" s="161"/>
      <c r="M198" s="91"/>
      <c r="N198" s="161"/>
      <c r="O198" s="91"/>
      <c r="Q198" s="162" t="str">
        <f t="shared" si="2"/>
        <v>No</v>
      </c>
      <c r="S198" s="136" t="str" cm="1">
        <f t="array" ref="S198">_xlfn.IFS(O198="","Select Yes or No in Column P",AND(Q198="No",O198="Yes"),E198,AND(Q198="Yes",O198="No"),0,AND(Q198="Yes",O198="Yes"),0,AND(Q198="No",O198="No"),0)</f>
        <v>Select Yes or No in Column P</v>
      </c>
    </row>
    <row r="199" spans="1:19" x14ac:dyDescent="0.2">
      <c r="A199" s="96"/>
      <c r="B199" s="129"/>
      <c r="C199" s="100"/>
      <c r="D199" s="157"/>
      <c r="E199" s="100"/>
      <c r="F199" s="158"/>
      <c r="G199" s="92"/>
      <c r="H199" s="158"/>
      <c r="I199" s="92"/>
      <c r="J199" s="158"/>
      <c r="K199" s="92"/>
      <c r="L199" s="158"/>
      <c r="M199" s="92"/>
      <c r="N199" s="158"/>
      <c r="O199" s="92"/>
      <c r="P199" s="129"/>
      <c r="Q199" s="159" t="str">
        <f t="shared" si="2"/>
        <v>No</v>
      </c>
      <c r="R199" s="129"/>
      <c r="S199" s="143" t="str" cm="1">
        <f t="array" ref="S199">_xlfn.IFS(O199="","Select Yes or No in Column P",AND(Q199="No",O199="Yes"),E199,AND(Q199="Yes",O199="No"),0,AND(Q199="Yes",O199="Yes"),0,AND(Q199="No",O199="No"),0)</f>
        <v>Select Yes or No in Column P</v>
      </c>
    </row>
    <row r="200" spans="1:19" x14ac:dyDescent="0.2">
      <c r="A200" s="95"/>
      <c r="C200" s="99"/>
      <c r="D200" s="160"/>
      <c r="E200" s="99"/>
      <c r="F200" s="161"/>
      <c r="G200" s="91"/>
      <c r="H200" s="161"/>
      <c r="I200" s="91"/>
      <c r="J200" s="161"/>
      <c r="K200" s="91"/>
      <c r="L200" s="161"/>
      <c r="M200" s="91"/>
      <c r="N200" s="161"/>
      <c r="O200" s="91"/>
      <c r="Q200" s="162" t="str">
        <f t="shared" si="2"/>
        <v>No</v>
      </c>
      <c r="S200" s="136" t="str" cm="1">
        <f t="array" ref="S200">_xlfn.IFS(O200="","Select Yes or No in Column P",AND(Q200="No",O200="Yes"),E200,AND(Q200="Yes",O200="No"),0,AND(Q200="Yes",O200="Yes"),0,AND(Q200="No",O200="No"),0)</f>
        <v>Select Yes or No in Column P</v>
      </c>
    </row>
    <row r="201" spans="1:19" x14ac:dyDescent="0.2">
      <c r="A201" s="96"/>
      <c r="B201" s="129"/>
      <c r="C201" s="100"/>
      <c r="D201" s="157"/>
      <c r="E201" s="100"/>
      <c r="F201" s="158"/>
      <c r="G201" s="92"/>
      <c r="H201" s="158"/>
      <c r="I201" s="92"/>
      <c r="J201" s="158"/>
      <c r="K201" s="92"/>
      <c r="L201" s="158"/>
      <c r="M201" s="92"/>
      <c r="N201" s="158"/>
      <c r="O201" s="92"/>
      <c r="P201" s="129"/>
      <c r="Q201" s="159" t="str">
        <f t="shared" si="2"/>
        <v>No</v>
      </c>
      <c r="R201" s="129"/>
      <c r="S201" s="143" t="str" cm="1">
        <f t="array" ref="S201">_xlfn.IFS(O201="","Select Yes or No in Column P",AND(Q201="No",O201="Yes"),E201,AND(Q201="Yes",O201="No"),0,AND(Q201="Yes",O201="Yes"),0,AND(Q201="No",O201="No"),0)</f>
        <v>Select Yes or No in Column P</v>
      </c>
    </row>
    <row r="202" spans="1:19" x14ac:dyDescent="0.2">
      <c r="A202" s="95"/>
      <c r="C202" s="99"/>
      <c r="D202" s="160"/>
      <c r="E202" s="99"/>
      <c r="F202" s="161"/>
      <c r="G202" s="91"/>
      <c r="H202" s="161"/>
      <c r="I202" s="91"/>
      <c r="J202" s="161"/>
      <c r="K202" s="91"/>
      <c r="L202" s="161"/>
      <c r="M202" s="91"/>
      <c r="N202" s="161"/>
      <c r="O202" s="91"/>
      <c r="Q202" s="162" t="str">
        <f t="shared" ref="Q202:Q204" si="3">IF(C202+E202&gt;=100000,"Yes",IF(G202="yes","Yes",IF(I202="yes","Yes",IF(K202="yes","Yes",IF(M202="yes","Yes","No")))))</f>
        <v>No</v>
      </c>
      <c r="S202" s="136" t="str" cm="1">
        <f t="array" ref="S202">_xlfn.IFS(O202="","Select Yes or No in Column P",AND(Q202="No",O202="Yes"),E202,AND(Q202="Yes",O202="No"),0,AND(Q202="Yes",O202="Yes"),0,AND(Q202="No",O202="No"),0)</f>
        <v>Select Yes or No in Column P</v>
      </c>
    </row>
    <row r="203" spans="1:19" x14ac:dyDescent="0.2">
      <c r="A203" s="96"/>
      <c r="B203" s="129"/>
      <c r="C203" s="100"/>
      <c r="D203" s="157"/>
      <c r="E203" s="100"/>
      <c r="F203" s="158"/>
      <c r="G203" s="92"/>
      <c r="H203" s="158"/>
      <c r="I203" s="92"/>
      <c r="J203" s="158"/>
      <c r="K203" s="92"/>
      <c r="L203" s="158"/>
      <c r="M203" s="92"/>
      <c r="N203" s="158"/>
      <c r="O203" s="92"/>
      <c r="P203" s="129"/>
      <c r="Q203" s="159" t="str">
        <f t="shared" si="3"/>
        <v>No</v>
      </c>
      <c r="R203" s="129"/>
      <c r="S203" s="143" t="str" cm="1">
        <f t="array" ref="S203">_xlfn.IFS(O203="","Select Yes or No in Column P",AND(Q203="No",O203="Yes"),E203,AND(Q203="Yes",O203="No"),0,AND(Q203="Yes",O203="Yes"),0,AND(Q203="No",O203="No"),0)</f>
        <v>Select Yes or No in Column P</v>
      </c>
    </row>
    <row r="204" spans="1:19" ht="13.5" thickBot="1" x14ac:dyDescent="0.25">
      <c r="A204" s="97"/>
      <c r="C204" s="99"/>
      <c r="D204" s="160"/>
      <c r="E204" s="99"/>
      <c r="F204" s="161"/>
      <c r="G204" s="93"/>
      <c r="H204" s="161"/>
      <c r="I204" s="93"/>
      <c r="J204" s="161"/>
      <c r="K204" s="93"/>
      <c r="L204" s="161"/>
      <c r="M204" s="93"/>
      <c r="N204" s="161"/>
      <c r="O204" s="93"/>
      <c r="Q204" s="163" t="str">
        <f t="shared" si="3"/>
        <v>No</v>
      </c>
      <c r="S204" s="136" t="str" cm="1">
        <f t="array" ref="S204">_xlfn.IFS(O204="","Select Yes or No in Column P",AND(Q204="No",O204="Yes"),E204,AND(Q204="Yes",O204="No"),0,AND(Q204="Yes",O204="Yes"),0,AND(Q204="No",O204="No"),0)</f>
        <v>Select Yes or No in Column P</v>
      </c>
    </row>
    <row r="205" spans="1:19" ht="15.75" thickBot="1" x14ac:dyDescent="0.3">
      <c r="A205" s="122"/>
      <c r="C205" s="94">
        <f>SUM(C9:C204)</f>
        <v>0</v>
      </c>
      <c r="D205" s="3"/>
      <c r="E205" s="94">
        <f>SUM(E9:E204)</f>
        <v>0</v>
      </c>
      <c r="F205" s="122"/>
      <c r="G205" s="86"/>
      <c r="H205" s="86"/>
      <c r="I205" s="122"/>
      <c r="J205" s="122"/>
      <c r="K205" s="122"/>
      <c r="L205" s="122"/>
      <c r="M205" s="122"/>
      <c r="N205" s="122"/>
      <c r="S205" s="94">
        <f>SUM(S9:S204)</f>
        <v>0</v>
      </c>
    </row>
  </sheetData>
  <sheetProtection sheet="1" objects="1" scenarios="1"/>
  <dataConsolidate/>
  <mergeCells count="14">
    <mergeCell ref="S7:S8"/>
    <mergeCell ref="A7:A8"/>
    <mergeCell ref="G7:G8"/>
    <mergeCell ref="I7:I8"/>
    <mergeCell ref="K7:K8"/>
    <mergeCell ref="M7:M8"/>
    <mergeCell ref="Q7:Q8"/>
    <mergeCell ref="A2:B2"/>
    <mergeCell ref="F2:Q2"/>
    <mergeCell ref="C4:I4"/>
    <mergeCell ref="K4:Q4"/>
    <mergeCell ref="C7:C8"/>
    <mergeCell ref="E7:E8"/>
    <mergeCell ref="O7:O8"/>
  </mergeCells>
  <pageMargins left="0.7" right="0.7" top="0.75" bottom="0.75" header="0.3" footer="0.3"/>
  <ignoredErrors>
    <ignoredError sqref="S9:S204"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A1C260EE-438F-499E-A400-8160AD4C7F10}">
          <x14:formula1>
            <xm:f>List!$C$1:$C$2</xm:f>
          </x14:formula1>
          <xm:sqref>G9:G204 M9:M204 K9:K204 I9:I204</xm:sqref>
        </x14:dataValidation>
        <x14:dataValidation type="list" allowBlank="1" showInputMessage="1" showErrorMessage="1" xr:uid="{365F6A1C-32EB-4D8E-BC31-1AECACB86FB6}">
          <x14:formula1>
            <xm:f>List!$C$1:$C$3</xm:f>
          </x14:formula1>
          <xm:sqref>O9:O204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6FFE3-D731-464D-B62A-E1FD64B57F3F}">
  <sheetPr codeName="Sheet4"/>
  <dimension ref="A1:C22"/>
  <sheetViews>
    <sheetView workbookViewId="0">
      <selection activeCell="C7" sqref="C7"/>
    </sheetView>
  </sheetViews>
  <sheetFormatPr defaultRowHeight="12.75" x14ac:dyDescent="0.2"/>
  <cols>
    <col min="1" max="1" width="37.83203125" customWidth="1"/>
  </cols>
  <sheetData>
    <row r="1" spans="1:3" ht="15" x14ac:dyDescent="0.2">
      <c r="A1" s="83" t="s">
        <v>247</v>
      </c>
    </row>
    <row r="2" spans="1:3" ht="15" x14ac:dyDescent="0.2">
      <c r="A2" s="83"/>
      <c r="C2" t="s">
        <v>244</v>
      </c>
    </row>
    <row r="3" spans="1:3" ht="15" x14ac:dyDescent="0.2">
      <c r="A3" s="83" t="s">
        <v>248</v>
      </c>
      <c r="C3" t="s">
        <v>245</v>
      </c>
    </row>
    <row r="4" spans="1:3" ht="15" x14ac:dyDescent="0.2">
      <c r="A4" s="83" t="s">
        <v>249</v>
      </c>
    </row>
    <row r="5" spans="1:3" ht="15" x14ac:dyDescent="0.2">
      <c r="A5" s="83" t="s">
        <v>250</v>
      </c>
    </row>
    <row r="6" spans="1:3" ht="30" x14ac:dyDescent="0.2">
      <c r="A6" s="83" t="s">
        <v>425</v>
      </c>
    </row>
    <row r="7" spans="1:3" ht="105" x14ac:dyDescent="0.2">
      <c r="A7" s="83" t="s">
        <v>246</v>
      </c>
    </row>
    <row r="8" spans="1:3" ht="30" x14ac:dyDescent="0.2">
      <c r="A8" s="83" t="s">
        <v>251</v>
      </c>
    </row>
    <row r="9" spans="1:3" ht="15" x14ac:dyDescent="0.2">
      <c r="A9" s="83" t="s">
        <v>252</v>
      </c>
    </row>
    <row r="10" spans="1:3" ht="45" x14ac:dyDescent="0.2">
      <c r="A10" s="83" t="s">
        <v>253</v>
      </c>
    </row>
    <row r="11" spans="1:3" ht="15" x14ac:dyDescent="0.2">
      <c r="A11" s="83" t="s">
        <v>254</v>
      </c>
    </row>
    <row r="12" spans="1:3" ht="15" x14ac:dyDescent="0.2">
      <c r="A12" s="83" t="s">
        <v>255</v>
      </c>
    </row>
    <row r="13" spans="1:3" ht="45" x14ac:dyDescent="0.2">
      <c r="A13" s="83" t="s">
        <v>256</v>
      </c>
    </row>
    <row r="14" spans="1:3" ht="45" x14ac:dyDescent="0.2">
      <c r="A14" s="83" t="s">
        <v>257</v>
      </c>
    </row>
    <row r="15" spans="1:3" ht="90" x14ac:dyDescent="0.2">
      <c r="A15" s="83" t="s">
        <v>258</v>
      </c>
    </row>
    <row r="16" spans="1:3" ht="15" x14ac:dyDescent="0.2">
      <c r="A16" s="83" t="s">
        <v>259</v>
      </c>
    </row>
    <row r="17" spans="1:1" ht="15" x14ac:dyDescent="0.2">
      <c r="A17" s="83" t="s">
        <v>260</v>
      </c>
    </row>
    <row r="18" spans="1:1" ht="30" x14ac:dyDescent="0.2">
      <c r="A18" s="83" t="s">
        <v>261</v>
      </c>
    </row>
    <row r="19" spans="1:1" ht="15" x14ac:dyDescent="0.2">
      <c r="A19" s="83" t="s">
        <v>262</v>
      </c>
    </row>
    <row r="20" spans="1:1" ht="45" x14ac:dyDescent="0.2">
      <c r="A20" s="83" t="s">
        <v>263</v>
      </c>
    </row>
    <row r="21" spans="1:1" ht="75" x14ac:dyDescent="0.2">
      <c r="A21" s="83" t="s">
        <v>264</v>
      </c>
    </row>
    <row r="22" spans="1:1" ht="120" x14ac:dyDescent="0.2">
      <c r="A22" s="83" t="s">
        <v>265</v>
      </c>
    </row>
  </sheetData>
  <pageMargins left="0.7" right="0.7" top="0.75" bottom="0.75" header="0.3" footer="0.3"/>
  <pageSetup orientation="portrait" horizontalDpi="204" verticalDpi="192"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0703C396FD0B439A27E0E90F3AEDF8" ma:contentTypeVersion="16" ma:contentTypeDescription="Create a new document." ma:contentTypeScope="" ma:versionID="4e0739e036129508c7dd0e215545aa43">
  <xsd:schema xmlns:xsd="http://www.w3.org/2001/XMLSchema" xmlns:xs="http://www.w3.org/2001/XMLSchema" xmlns:p="http://schemas.microsoft.com/office/2006/metadata/properties" xmlns:ns1="http://schemas.microsoft.com/sharepoint/v3" xmlns:ns2="4bc55e51-ec38-4995-8f42-c8ebe4662e34" xmlns:ns3="645328fb-f35f-4312-8f02-c75aca164c80" targetNamespace="http://schemas.microsoft.com/office/2006/metadata/properties" ma:root="true" ma:fieldsID="c0c0175ea0d976973621edb856a414be" ns1:_="" ns2:_="" ns3:_="">
    <xsd:import namespace="http://schemas.microsoft.com/sharepoint/v3"/>
    <xsd:import namespace="4bc55e51-ec38-4995-8f42-c8ebe4662e34"/>
    <xsd:import namespace="645328fb-f35f-4312-8f02-c75aca164c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c55e51-ec38-4995-8f42-c8ebe4662e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5328fb-f35f-4312-8f02-c75aca164c8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577d73-b36d-4403-b1a3-6ade73791339}" ma:internalName="TaxCatchAll" ma:showField="CatchAllData" ma:web="645328fb-f35f-4312-8f02-c75aca164c8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45328fb-f35f-4312-8f02-c75aca164c80" xsi:nil="true"/>
    <lcf76f155ced4ddcb4097134ff3c332f xmlns="4bc55e51-ec38-4995-8f42-c8ebe4662e34">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C1DFDC22-57D2-4132-8AAB-3818E332D455}"/>
</file>

<file path=customXml/itemProps2.xml><?xml version="1.0" encoding="utf-8"?>
<ds:datastoreItem xmlns:ds="http://schemas.openxmlformats.org/officeDocument/2006/customXml" ds:itemID="{D1FE6430-236A-410C-8915-E000C1BCB506}"/>
</file>

<file path=customXml/itemProps3.xml><?xml version="1.0" encoding="utf-8"?>
<ds:datastoreItem xmlns:ds="http://schemas.openxmlformats.org/officeDocument/2006/customXml" ds:itemID="{BB9C7B63-4307-405A-8245-E62B55BB16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131</vt:i4>
      </vt:variant>
    </vt:vector>
  </HeadingPairs>
  <TitlesOfParts>
    <vt:vector size="135" baseType="lpstr">
      <vt:lpstr>Instructions</vt:lpstr>
      <vt:lpstr>U.S.</vt:lpstr>
      <vt:lpstr>Countries</vt:lpstr>
      <vt:lpstr>List</vt:lpstr>
      <vt:lpstr>affiliates_audited</vt:lpstr>
      <vt:lpstr>affiliates_not_audited</vt:lpstr>
      <vt:lpstr>appeals_system</vt:lpstr>
      <vt:lpstr>audit_agreement</vt:lpstr>
      <vt:lpstr>audit_close</vt:lpstr>
      <vt:lpstr>'1448'!audit_estimated</vt:lpstr>
      <vt:lpstr>'1448'!audit_firm_name</vt:lpstr>
      <vt:lpstr>'1448'!audit_from_date</vt:lpstr>
      <vt:lpstr>'1448'!audit_no</vt:lpstr>
      <vt:lpstr>'1448'!audit_origination</vt:lpstr>
      <vt:lpstr>'1448'!audit_to_date</vt:lpstr>
      <vt:lpstr>'1448'!audit_tra_id</vt:lpstr>
      <vt:lpstr>'1448'!audit_type</vt:lpstr>
      <vt:lpstr>'1448'!auditor_DEOP</vt:lpstr>
      <vt:lpstr>'1448'!auditor_hours</vt:lpstr>
      <vt:lpstr>'1448'!auditor_name</vt:lpstr>
      <vt:lpstr>'1448'!auditor_no</vt:lpstr>
      <vt:lpstr>automated_transcript</vt:lpstr>
      <vt:lpstr>caap_staff</vt:lpstr>
      <vt:lpstr>'1448'!ccst_code</vt:lpstr>
      <vt:lpstr>change_ccst</vt:lpstr>
      <vt:lpstr>change_cityM</vt:lpstr>
      <vt:lpstr>change_cityP</vt:lpstr>
      <vt:lpstr>change_fein</vt:lpstr>
      <vt:lpstr>change_line1M</vt:lpstr>
      <vt:lpstr>change_line1P</vt:lpstr>
      <vt:lpstr>change_line2M</vt:lpstr>
      <vt:lpstr>change_line2P</vt:lpstr>
      <vt:lpstr>change_line3M</vt:lpstr>
      <vt:lpstr>change_line3P</vt:lpstr>
      <vt:lpstr>change_name</vt:lpstr>
      <vt:lpstr>change_phoneP</vt:lpstr>
      <vt:lpstr>change_primary_naics</vt:lpstr>
      <vt:lpstr>change_secondary_naics</vt:lpstr>
      <vt:lpstr>change_stateM</vt:lpstr>
      <vt:lpstr>change_stateP</vt:lpstr>
      <vt:lpstr>change_zip4M</vt:lpstr>
      <vt:lpstr>change_zip4P</vt:lpstr>
      <vt:lpstr>change_zipM</vt:lpstr>
      <vt:lpstr>change_zipP</vt:lpstr>
      <vt:lpstr>'1448'!Completion_Date</vt:lpstr>
      <vt:lpstr>consultation_visit</vt:lpstr>
      <vt:lpstr>data_from_irs</vt:lpstr>
      <vt:lpstr>data_from_other_agency</vt:lpstr>
      <vt:lpstr>'1448'!dba</vt:lpstr>
      <vt:lpstr>'1448'!deferred_due_date</vt:lpstr>
      <vt:lpstr>direct_pay</vt:lpstr>
      <vt:lpstr>'1448'!dist_office</vt:lpstr>
      <vt:lpstr>'1448'!eaa_type</vt:lpstr>
      <vt:lpstr>ebilling</vt:lpstr>
      <vt:lpstr>electronic_records</vt:lpstr>
      <vt:lpstr>'1448'!entity_type</vt:lpstr>
      <vt:lpstr>evasion</vt:lpstr>
      <vt:lpstr>'1448'!field_or_file_ind</vt:lpstr>
      <vt:lpstr>file_or_field_ind</vt:lpstr>
      <vt:lpstr>issue_resolution</vt:lpstr>
      <vt:lpstr>late_returns</vt:lpstr>
      <vt:lpstr>lead_referral</vt:lpstr>
      <vt:lpstr>'1448'!lessor_tra_id</vt:lpstr>
      <vt:lpstr>'1448'!local_sales_use</vt:lpstr>
      <vt:lpstr>managed_audit</vt:lpstr>
      <vt:lpstr>managed_compliance</vt:lpstr>
      <vt:lpstr>my_account_logon_id</vt:lpstr>
      <vt:lpstr>my_account_logon_id1</vt:lpstr>
      <vt:lpstr>my_account_logon_id2</vt:lpstr>
      <vt:lpstr>my_account_logon_id3</vt:lpstr>
      <vt:lpstr>negligence</vt:lpstr>
      <vt:lpstr>Note1_To_Tandem</vt:lpstr>
      <vt:lpstr>Note2_To_Tandem</vt:lpstr>
      <vt:lpstr>Note3_To_Tandem</vt:lpstr>
      <vt:lpstr>'1448'!paa_no</vt:lpstr>
      <vt:lpstr>'1448'!partial_audit_num</vt:lpstr>
      <vt:lpstr>partial_reason</vt:lpstr>
      <vt:lpstr>'1448'!Password</vt:lpstr>
      <vt:lpstr>payment</vt:lpstr>
      <vt:lpstr>payment_amount</vt:lpstr>
      <vt:lpstr>'1448'!primary_sic_code</vt:lpstr>
      <vt:lpstr>'1448'!Print_Area</vt:lpstr>
      <vt:lpstr>priority_status</vt:lpstr>
      <vt:lpstr>random_sampling</vt:lpstr>
      <vt:lpstr>refer_out</vt:lpstr>
      <vt:lpstr>refer_to_irs</vt:lpstr>
      <vt:lpstr>refund_doc_date</vt:lpstr>
      <vt:lpstr>refund_doc_option</vt:lpstr>
      <vt:lpstr>refund_multiple_parts</vt:lpstr>
      <vt:lpstr>refund_system</vt:lpstr>
      <vt:lpstr>'1448'!reg_office</vt:lpstr>
      <vt:lpstr>resale_certificate_abuse</vt:lpstr>
      <vt:lpstr>resale_certificate_study</vt:lpstr>
      <vt:lpstr>reseller_permit_abuse</vt:lpstr>
      <vt:lpstr>reseller_permit_misuse</vt:lpstr>
      <vt:lpstr>revoke_reseller_permit</vt:lpstr>
      <vt:lpstr>sample_conducted</vt:lpstr>
      <vt:lpstr>sample_medium</vt:lpstr>
      <vt:lpstr>sample_method</vt:lpstr>
      <vt:lpstr>sample_projection</vt:lpstr>
      <vt:lpstr>sample_software</vt:lpstr>
      <vt:lpstr>sample_usedfor</vt:lpstr>
      <vt:lpstr>sampling_conducted</vt:lpstr>
      <vt:lpstr>'1448'!secondary_sic_code</vt:lpstr>
      <vt:lpstr>'1448'!selection_source</vt:lpstr>
      <vt:lpstr>'1448'!sfa_review</vt:lpstr>
      <vt:lpstr>'1448'!sfa_stats</vt:lpstr>
      <vt:lpstr>specialized_software</vt:lpstr>
      <vt:lpstr>tandem_ccst</vt:lpstr>
      <vt:lpstr>tandem_cityM</vt:lpstr>
      <vt:lpstr>tandem_cityP</vt:lpstr>
      <vt:lpstr>tandem_fein</vt:lpstr>
      <vt:lpstr>tandem_line1M</vt:lpstr>
      <vt:lpstr>tandem_line1P</vt:lpstr>
      <vt:lpstr>tandem_line2M</vt:lpstr>
      <vt:lpstr>tandem_line2P</vt:lpstr>
      <vt:lpstr>tandem_line3M</vt:lpstr>
      <vt:lpstr>tandem_line3P</vt:lpstr>
      <vt:lpstr>tandem_name</vt:lpstr>
      <vt:lpstr>tandem_phoneP</vt:lpstr>
      <vt:lpstr>tandem_primary_naics</vt:lpstr>
      <vt:lpstr>tandem_secondary_naics</vt:lpstr>
      <vt:lpstr>tandem_stateM</vt:lpstr>
      <vt:lpstr>tandem_stateP</vt:lpstr>
      <vt:lpstr>tandem_zip4M</vt:lpstr>
      <vt:lpstr>tandem_zip4P</vt:lpstr>
      <vt:lpstr>tandem_zipM</vt:lpstr>
      <vt:lpstr>tandem_zipP</vt:lpstr>
      <vt:lpstr>tas_penalty_ind</vt:lpstr>
      <vt:lpstr>tax_avoidance</vt:lpstr>
      <vt:lpstr>'1448'!tax_type</vt:lpstr>
      <vt:lpstr>'1448'!tdc_no</vt:lpstr>
      <vt:lpstr>transient_rental_income</vt:lpstr>
      <vt:lpstr>unregistered</vt:lpstr>
      <vt:lpstr>waiver_expiration_date</vt:lpstr>
    </vt:vector>
  </TitlesOfParts>
  <Manager/>
  <Company>Department of Revenue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bmtaa140</dc:creator>
  <cp:keywords/>
  <dc:description/>
  <cp:lastModifiedBy>Autuchovich, Cindy (DOR)</cp:lastModifiedBy>
  <cp:revision/>
  <dcterms:created xsi:type="dcterms:W3CDTF">1998-09-13T22:53:38Z</dcterms:created>
  <dcterms:modified xsi:type="dcterms:W3CDTF">2024-11-07T21:08:08Z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0x010100080703C396FD0B439A27E0E90F3AEDF8</vt:lpwstr>
  </property>
</Properties>
</file>