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24226"/>
  <mc:AlternateContent xmlns:mc="http://schemas.openxmlformats.org/markup-compatibility/2006">
    <mc:Choice Requires="x15">
      <x15ac:absPath xmlns:x15ac="http://schemas.microsoft.com/office/spreadsheetml/2010/11/ac" url="https://stateofwa.sharepoint.com/sites/DOR-CECCustomerExperience-FormsRepository/Shared Documents/Property Tax - 60,61,63,64,65/64/64 0123/"/>
    </mc:Choice>
  </mc:AlternateContent>
  <xr:revisionPtr revIDLastSave="0" documentId="8_{34F80D20-BAAF-48B4-BF57-65EED80D1A97}" xr6:coauthVersionLast="47" xr6:coauthVersionMax="47" xr10:uidLastSave="{00000000-0000-0000-0000-000000000000}"/>
  <bookViews>
    <workbookView xWindow="-108" yWindow="-108" windowWidth="23256" windowHeight="12456" xr2:uid="{00000000-000D-0000-FFFF-FFFF00000000}"/>
  </bookViews>
  <sheets>
    <sheet name="Lid lift Exemption 1st Levy " sheetId="6" r:id="rId1"/>
  </sheets>
  <calcPr calcId="191028" fullPrecision="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6" l="1"/>
  <c r="B150" i="6"/>
  <c r="F163" i="6"/>
  <c r="F195" i="6"/>
  <c r="F213" i="6"/>
  <c r="B225" i="6"/>
  <c r="N41" i="6"/>
  <c r="F43" i="6"/>
  <c r="N43" i="6"/>
  <c r="N112" i="6"/>
  <c r="N80" i="6"/>
  <c r="E82" i="6"/>
  <c r="N82" i="6"/>
  <c r="N12" i="6"/>
  <c r="N84" i="6"/>
  <c r="F16" i="6"/>
  <c r="N16" i="6"/>
  <c r="N85" i="6"/>
  <c r="B22" i="6"/>
  <c r="F22" i="6"/>
  <c r="N22" i="6"/>
  <c r="N87" i="6"/>
  <c r="N34" i="6"/>
  <c r="N89" i="6"/>
  <c r="N91" i="6"/>
  <c r="B96" i="6"/>
  <c r="N96" i="6"/>
  <c r="N9" i="6"/>
  <c r="N24" i="6"/>
  <c r="N36" i="6"/>
  <c r="B102" i="6"/>
  <c r="F102" i="6"/>
  <c r="N102" i="6"/>
  <c r="B107" i="6"/>
  <c r="N107" i="6"/>
  <c r="N115" i="6"/>
  <c r="N120" i="6"/>
  <c r="B131" i="6"/>
  <c r="B137" i="6"/>
  <c r="N55" i="6"/>
  <c r="F137" i="6"/>
  <c r="N137" i="6"/>
  <c r="B195" i="6"/>
  <c r="N195" i="6"/>
  <c r="N143" i="6"/>
  <c r="N148" i="6"/>
  <c r="F150" i="6"/>
  <c r="N150" i="6"/>
  <c r="N154" i="6"/>
  <c r="B171" i="6"/>
  <c r="B160" i="6"/>
  <c r="B165" i="6"/>
  <c r="F160" i="6"/>
  <c r="N160" i="6"/>
  <c r="B163" i="6"/>
  <c r="N163" i="6"/>
  <c r="F165" i="6"/>
  <c r="N165" i="6"/>
  <c r="F171" i="6"/>
  <c r="N171" i="6"/>
  <c r="B177" i="6"/>
  <c r="N177" i="6"/>
  <c r="N182" i="6"/>
  <c r="N185" i="6"/>
  <c r="N190" i="6"/>
  <c r="N198" i="6"/>
  <c r="N200" i="6"/>
  <c r="N205" i="6"/>
  <c r="B210" i="6"/>
  <c r="F210" i="6"/>
  <c r="N210" i="6"/>
  <c r="B213" i="6"/>
  <c r="N213" i="6"/>
  <c r="B220" i="6"/>
  <c r="F220" i="6"/>
  <c r="N220" i="6"/>
  <c r="F225" i="6"/>
  <c r="N225" i="6"/>
  <c r="B223" i="6"/>
  <c r="F223" i="6"/>
  <c r="N223" i="6"/>
  <c r="F131" i="6"/>
  <c r="N131" i="6"/>
  <c r="N155" i="6"/>
  <c r="E177" i="6"/>
  <c r="E96" i="6"/>
  <c r="E67" i="6"/>
  <c r="G80" i="6"/>
  <c r="C82" i="6"/>
  <c r="N76" i="6"/>
  <c r="J20" i="6"/>
  <c r="N3" i="6"/>
  <c r="N59" i="6"/>
  <c r="B31" i="6"/>
  <c r="N31" i="6"/>
  <c r="F34" i="6"/>
  <c r="F125" i="6"/>
  <c r="N49" i="6"/>
  <c r="N47" i="6"/>
  <c r="F67" i="6"/>
  <c r="N67" i="6"/>
  <c r="F63" i="6"/>
  <c r="N63" i="6"/>
  <c r="B125" i="6"/>
  <c r="N125" i="6"/>
</calcChain>
</file>

<file path=xl/sharedStrings.xml><?xml version="1.0" encoding="utf-8"?>
<sst xmlns="http://schemas.openxmlformats.org/spreadsheetml/2006/main" count="338" uniqueCount="221">
  <si>
    <t>TAXING DISTRICT</t>
  </si>
  <si>
    <t>Levy for</t>
  </si>
  <si>
    <t>Taxes</t>
  </si>
  <si>
    <t>Instructions for electronic version of form - Fill in highlighted cells all other self populate.</t>
  </si>
  <si>
    <t>Step 1 - Calculate levy rate for property not subject to the levy lid lift and excess levies.</t>
  </si>
  <si>
    <t>1-A</t>
  </si>
  <si>
    <t>Highest regular tax which could have been lawfully levied beginning with the 1985 levy (refund levy not included).</t>
  </si>
  <si>
    <t>Year</t>
  </si>
  <si>
    <t>×</t>
  </si>
  <si>
    <t>=</t>
  </si>
  <si>
    <t>Highest Lawful Levy Since 1985</t>
  </si>
  <si>
    <t>Limit Factor/Max Increase 101%</t>
  </si>
  <si>
    <t xml:space="preserve">1-B
</t>
  </si>
  <si>
    <t>Current year's assessed value of new construction, improvements, and wind turbines, solar, biomass, and geothermal facilities in original districts before annexation occurred times last year's levy rate (if an error occurred or an error correction was made in the previous year, use the rate that would have been levied had no error occurred).</t>
  </si>
  <si>
    <t>÷</t>
  </si>
  <si>
    <t>A.V.</t>
  </si>
  <si>
    <t>Last Year's Levy Rate</t>
  </si>
  <si>
    <t>1-C</t>
  </si>
  <si>
    <t>Tax increment  finance area increment AV increase (RCW 84.55.010(1)(e))  (value included in 1-B &amp;1-D cannot be included in 1-C)</t>
  </si>
  <si>
    <t xml:space="preserve">1-D
</t>
  </si>
  <si>
    <r>
      <t xml:space="preserve">Current year's state assessed property value </t>
    </r>
    <r>
      <rPr>
        <sz val="11"/>
        <color indexed="8"/>
        <rFont val="Arial"/>
        <family val="2"/>
      </rPr>
      <t>less last year's state assessed property value. The remainder is to be multiplied by last year's regular levy rate (or the rate that should have been levied).</t>
    </r>
  </si>
  <si>
    <t>-</t>
  </si>
  <si>
    <t>Current Year's A.V.</t>
  </si>
  <si>
    <t>Previous Year's A.V.</t>
  </si>
  <si>
    <t>Remainder</t>
  </si>
  <si>
    <t>Remainder from Line 1-D</t>
  </si>
  <si>
    <t>1-E</t>
  </si>
  <si>
    <t>Regular property tax limit: …………………………………….………….</t>
  </si>
  <si>
    <t>1A+1B+1C+1D</t>
  </si>
  <si>
    <t xml:space="preserve">Parts I-F through 1-H are used in calculating the additional levy limit due to annexation. </t>
  </si>
  <si>
    <t xml:space="preserve">1-F
</t>
  </si>
  <si>
    <t>Total in Line1- E</t>
  </si>
  <si>
    <t>Assessed Value Less Annexed AV</t>
  </si>
  <si>
    <t>1-G</t>
  </si>
  <si>
    <t>Annexed area's current assessed value including new construction and improvements, times the rate in Line 1-F.</t>
  </si>
  <si>
    <t>Annexed Area's A.V.</t>
  </si>
  <si>
    <t>Rate in Line1- F</t>
  </si>
  <si>
    <t>1-H</t>
  </si>
  <si>
    <t>Regular property tax limit including annexation …………………………</t>
  </si>
  <si>
    <t>1E+1G</t>
  </si>
  <si>
    <t>1-I</t>
  </si>
  <si>
    <t>Statutory maximum calculation</t>
  </si>
  <si>
    <t>Only enter fire/RFA rate, library rate, &amp; firefighter pension fund rate for cities annexed to a fire/RFA or library, or has a firefighters pension fund.</t>
  </si>
  <si>
    <t>+</t>
  </si>
  <si>
    <t xml:space="preserve">                                                                                                  ,,,,,,,,,,,,,,,,,,,,,,,,,,,,</t>
  </si>
  <si>
    <t>District base levy rate</t>
  </si>
  <si>
    <t>Fire or RFA Rate</t>
  </si>
  <si>
    <t>Library Rate</t>
  </si>
  <si>
    <t>Firefighter Pension Fund</t>
  </si>
  <si>
    <t>Statutory Rate Limit</t>
  </si>
  <si>
    <t>A.V. of District</t>
  </si>
  <si>
    <t>Statutory Amount</t>
  </si>
  <si>
    <t>1-J</t>
  </si>
  <si>
    <r>
      <t xml:space="preserve">Highest lawful Levy For This Tax Year  (Lesser of 1-H and 1-I) </t>
    </r>
    <r>
      <rPr>
        <sz val="11"/>
        <color indexed="8"/>
        <rFont val="Arial"/>
        <family val="2"/>
      </rPr>
      <t xml:space="preserve">…………………………………… </t>
    </r>
  </si>
  <si>
    <t>1-K</t>
  </si>
  <si>
    <r>
      <rPr>
        <b/>
        <sz val="11"/>
        <color rgb="FF000000"/>
        <rFont val="Arial"/>
        <family val="2"/>
      </rPr>
      <t>New highest lawful levy since 1985</t>
    </r>
    <r>
      <rPr>
        <sz val="11"/>
        <color rgb="FF000000"/>
        <rFont val="Arial"/>
        <family val="2"/>
      </rPr>
      <t xml:space="preserve"> (From step 1, lesser of I &amp; H minus C, unless A (before limit factor increase) is greater than I or H minus C, then  A before the limit factor increase.)</t>
    </r>
  </si>
  <si>
    <t>1-L</t>
  </si>
  <si>
    <t>Tax Base For Excess Levies</t>
  </si>
  <si>
    <t>1. Regular levy assessed value (including state-assessed property, and excluding</t>
  </si>
  <si>
    <t>boats, timber assessed value, and the senior citizen exemption for the regular levy)</t>
  </si>
  <si>
    <t>2. Less assessed value of the senior citizen exemption of less than $40,000 income or 65%</t>
  </si>
  <si>
    <t>of the median household income for the county based on lower of frozen or market value.</t>
  </si>
  <si>
    <t>3. Plus Timber Assessed Value (TAV) ………………………………...………..</t>
  </si>
  <si>
    <t>4. Tax base for excess and voted bond levies ………………………...…..……</t>
  </si>
  <si>
    <t>(1-2+3)</t>
  </si>
  <si>
    <t>Levy Amount</t>
  </si>
  <si>
    <t>A.V. from Line 1- L4 above</t>
  </si>
  <si>
    <t>Population:</t>
  </si>
  <si>
    <r>
      <t xml:space="preserve">           </t>
    </r>
    <r>
      <rPr>
        <sz val="9"/>
        <rFont val="Arial"/>
        <family val="2"/>
      </rPr>
      <t>Less than 10,000          10,000 or more</t>
    </r>
  </si>
  <si>
    <t>Was a resolution/ordinance adopted authorizing an increase over the previous year's levy?</t>
  </si>
  <si>
    <t xml:space="preserve">      Yes        No</t>
  </si>
  <si>
    <t>Was a second resolution/ordinance adopted authorizing an increase over the IPD?</t>
  </si>
  <si>
    <t xml:space="preserve">     Yes          No            N/A</t>
  </si>
  <si>
    <t xml:space="preserve">If so, what was the percentage increase? </t>
  </si>
  <si>
    <t>Calculated % Increase</t>
  </si>
  <si>
    <t>1-M</t>
  </si>
  <si>
    <t xml:space="preserve">Previous year's actual levy adjusted by the increases as stated in ordinance or resolution (RCW 84.55.120).  </t>
  </si>
  <si>
    <t>Previous Year's Actual Levy</t>
  </si>
  <si>
    <t>Plus Resolution Increase Amount</t>
  </si>
  <si>
    <t>Resolution Percentage of Increase</t>
  </si>
  <si>
    <t>1-N</t>
  </si>
  <si>
    <t>Amount for new construction, improvements, &amp; certain green energy (Line 1-B)</t>
  </si>
  <si>
    <t>1-O</t>
  </si>
  <si>
    <t>Amount for increment value increase (Line 1-C)</t>
  </si>
  <si>
    <t>1-P</t>
  </si>
  <si>
    <t>Amount for increase in value of state-assessed property (Line 1-D)</t>
  </si>
  <si>
    <t>1-Q</t>
  </si>
  <si>
    <t>Amount for increase in annexation (Line 1-G ) …………………………………………..</t>
  </si>
  <si>
    <t>1-R</t>
  </si>
  <si>
    <t>Total levy amount authorized, including the annexation ……………………………</t>
  </si>
  <si>
    <t xml:space="preserve">       Lesser of 1-M+        (1-N+1-O+1-P+1-Q)</t>
  </si>
  <si>
    <t>1-S</t>
  </si>
  <si>
    <t>Total levy amount authorized by resolution (1-R) plus amount refunded or to be refunded (RCW 84.55.070).</t>
  </si>
  <si>
    <t>Total from  1-R</t>
  </si>
  <si>
    <t>Amount to be Refunded</t>
  </si>
  <si>
    <t>Amount allowable per 
Resolution/Ordinance</t>
  </si>
  <si>
    <t>1-T</t>
  </si>
  <si>
    <t>Levy limit from line 1-H, plus amount refunded or to be refunded (RCW 84.55.070).</t>
  </si>
  <si>
    <t>Line 1-H</t>
  </si>
  <si>
    <t>Total</t>
  </si>
  <si>
    <t>1-U</t>
  </si>
  <si>
    <t>Amount of taxes recovered due to a settlement of highly valued disputed property (RCW 84.52.018).</t>
  </si>
  <si>
    <t>―</t>
  </si>
  <si>
    <t>Lesser of 1-S and 1-T</t>
  </si>
  <si>
    <t>Amount Held in Abeyance</t>
  </si>
  <si>
    <t>1-V</t>
  </si>
  <si>
    <t>Statutory limit from line 1-I on page 1 (dollar amount, not the rate) …………………</t>
  </si>
  <si>
    <t>1-W</t>
  </si>
  <si>
    <t>Lesser of I-U and 1-V ……………………………………………………………………</t>
  </si>
  <si>
    <t>1-X</t>
  </si>
  <si>
    <t>Levy Corrections</t>
  </si>
  <si>
    <t>Year of Error:</t>
  </si>
  <si>
    <t>1. Minus amount over levied (if applicable) …………………………………………..</t>
  </si>
  <si>
    <t>2. Plus amount under levied (if applicable) ………………………………………….</t>
  </si>
  <si>
    <t>1-Y</t>
  </si>
  <si>
    <r>
      <t>Total:</t>
    </r>
    <r>
      <rPr>
        <sz val="11"/>
        <color indexed="8"/>
        <rFont val="Arial"/>
        <family val="2"/>
      </rPr>
      <t xml:space="preserve"> 1W +/- 1X ………………………………………………………………………….</t>
    </r>
  </si>
  <si>
    <t>1-Z</t>
  </si>
  <si>
    <r>
      <t xml:space="preserve">Regular Levy Rate Computation </t>
    </r>
    <r>
      <rPr>
        <b/>
        <u/>
        <sz val="11"/>
        <color rgb="FF000000"/>
        <rFont val="Arial"/>
        <family val="2"/>
      </rPr>
      <t>Without</t>
    </r>
    <r>
      <rPr>
        <b/>
        <sz val="11"/>
        <color rgb="FF000000"/>
        <rFont val="Arial"/>
        <family val="2"/>
      </rPr>
      <t xml:space="preserve"> Levy Error Correction</t>
    </r>
  </si>
  <si>
    <t>Use this rate in next year's levy calculations unless it's changed due to levy error, other limitation, or there's a road levy shift.</t>
  </si>
  <si>
    <t>Lesser of 1-V and 1-W</t>
  </si>
  <si>
    <t>TV on  line 1-I</t>
  </si>
  <si>
    <t>rate w/o error correction</t>
  </si>
  <si>
    <t>1-AA</t>
  </si>
  <si>
    <t>Use this rate for the current year's tax roll unless it is changed due to another levy limitation such as the $5.90 limit.</t>
  </si>
  <si>
    <t>Lesser of 1-V and 1-Y</t>
  </si>
  <si>
    <t>Amount on line 1-I</t>
  </si>
  <si>
    <t>rate before aggregate check</t>
  </si>
  <si>
    <t>1-AB</t>
  </si>
  <si>
    <t>Road Levy Shift Rate Computation -  (Do not enter a shift amount in both shift fields.)</t>
  </si>
  <si>
    <t>1-AC</t>
  </si>
  <si>
    <t>OR</t>
  </si>
  <si>
    <r>
      <t xml:space="preserve">Amount shifted </t>
    </r>
    <r>
      <rPr>
        <b/>
        <sz val="10"/>
        <rFont val="Arial"/>
        <family val="2"/>
      </rPr>
      <t>TO</t>
    </r>
    <r>
      <rPr>
        <sz val="10"/>
        <rFont val="Arial"/>
        <family val="2"/>
      </rPr>
      <t xml:space="preserve"> this taxing district</t>
    </r>
  </si>
  <si>
    <r>
      <t>Amount shifted</t>
    </r>
    <r>
      <rPr>
        <b/>
        <sz val="10"/>
        <rFont val="Arial"/>
        <family val="2"/>
      </rPr>
      <t xml:space="preserve"> FROM</t>
    </r>
    <r>
      <rPr>
        <sz val="10"/>
        <rFont val="Arial"/>
        <family val="2"/>
      </rPr>
      <t xml:space="preserve"> this taxing district</t>
    </r>
  </si>
  <si>
    <t>1-AD</t>
  </si>
  <si>
    <t>Post Shift Levy Amount</t>
  </si>
  <si>
    <t>Post Shift Levy Rate</t>
  </si>
  <si>
    <t>Step 2 - Calculate the levy limitation amounts for property subject to the levy lid lift.</t>
  </si>
  <si>
    <t>2-A</t>
  </si>
  <si>
    <t>2-C</t>
  </si>
  <si>
    <t>(If the error occured in the 2024 tax year or a subsequent year &amp; correction results in a rate greater than the statutory maximum rate limit, please contact DOR for additional instructions.)</t>
  </si>
  <si>
    <t>1. Minus amount over levied (if applicable) ……………………………………………...</t>
  </si>
  <si>
    <t>2. Plus amount under levied (if applicable) ……………………………………………....</t>
  </si>
  <si>
    <t>Step 3 - Determine levy amount not subject to the lid lift &amp; total district allowable levy amount</t>
  </si>
  <si>
    <t>3-A</t>
  </si>
  <si>
    <t>x</t>
  </si>
  <si>
    <t>Levy rate for parcels not subject to the lid lift (rate from Step 1-AD)</t>
  </si>
  <si>
    <t>Levy amount from parcels not subject to the lid lift</t>
  </si>
  <si>
    <t>3-B</t>
  </si>
  <si>
    <t>3-C</t>
  </si>
  <si>
    <t>Total levy amount (3-A +3-B) …......................................................</t>
  </si>
  <si>
    <t>3-D</t>
  </si>
  <si>
    <t>Total amount certified by county legislative authority or taxing district as applicable (RCW 84.52.020 &amp; RCW 84.52.70)..........................................</t>
  </si>
  <si>
    <t>Total levy amount (lesser of 3-C and 3-D)  …..............................................................</t>
  </si>
  <si>
    <t>3-E</t>
  </si>
  <si>
    <t>4-A</t>
  </si>
  <si>
    <t>Lesser Levy Limit, 3-E</t>
  </si>
  <si>
    <t>Levy Amount Not Subject to Lid Lift, 3-A</t>
  </si>
  <si>
    <t>Levy Amount Subject to Lid Lift</t>
  </si>
  <si>
    <t>4-B</t>
  </si>
  <si>
    <t>Levy Amount Subject to Lid Lift, 4-A</t>
  </si>
  <si>
    <t>5-A</t>
  </si>
  <si>
    <t>Levy Rate for parcels exempt from lid lift (From step 1-AD)</t>
  </si>
  <si>
    <t>Rate representing lid lift</t>
  </si>
  <si>
    <t>Levy amount approved by the voters</t>
  </si>
  <si>
    <t>TV subject to lid lift</t>
  </si>
  <si>
    <t>Levy Rate Approved by Voters</t>
  </si>
  <si>
    <t>2-B</t>
  </si>
  <si>
    <t>Levy Amount Approved by the Voters</t>
  </si>
  <si>
    <t>2-D</t>
  </si>
  <si>
    <t>New highest lawful levy since 1985   ...........................................................</t>
  </si>
  <si>
    <t>Levy Rate for Refund Only</t>
  </si>
  <si>
    <t>Refund Levy calculations:</t>
  </si>
  <si>
    <t>2-E</t>
  </si>
  <si>
    <t>2-F</t>
  </si>
  <si>
    <t>Total levy amount (lesser of voter approved amount or statutory maximum rate limit, plus refund levy:</t>
  </si>
  <si>
    <t>Total from Line 2-C</t>
  </si>
  <si>
    <t>Total Levy</t>
  </si>
  <si>
    <t>2-G</t>
  </si>
  <si>
    <t>2-H</t>
  </si>
  <si>
    <t>2-I</t>
  </si>
  <si>
    <t>2-J</t>
  </si>
  <si>
    <t>Regular Levy Amount</t>
  </si>
  <si>
    <t>Lid Lift Levy Amount</t>
  </si>
  <si>
    <t xml:space="preserve">Levy Rate for Parcels Subject to Lid lift (4-B) </t>
  </si>
  <si>
    <t xml:space="preserve">Step 4 - Calculate the levy amount and rate subject to the lid lift </t>
  </si>
  <si>
    <r>
      <t xml:space="preserve">Highest lawful Levy For This Tax Year  (Lesser of 2-A and2-B) </t>
    </r>
    <r>
      <rPr>
        <sz val="11"/>
        <color indexed="8"/>
        <rFont val="Arial"/>
        <family val="2"/>
      </rPr>
      <t xml:space="preserve">…………………………………… </t>
    </r>
  </si>
  <si>
    <t>Remaining refund amount subject to lid lift levy amount</t>
  </si>
  <si>
    <t>Statutory limit from line 2-B (dollar amount, not the rate) …………………….................</t>
  </si>
  <si>
    <t>Refund Amount from Lince 2-G</t>
  </si>
  <si>
    <t>Total Levy from Line 2-H</t>
  </si>
  <si>
    <t>2-K</t>
  </si>
  <si>
    <t>2-L</t>
  </si>
  <si>
    <t>2-M</t>
  </si>
  <si>
    <t>Lesser of 2-I and 2-J ……………………………………………………………………..</t>
  </si>
  <si>
    <r>
      <t>Total:</t>
    </r>
    <r>
      <rPr>
        <sz val="11"/>
        <color indexed="8"/>
        <rFont val="Arial"/>
        <family val="2"/>
      </rPr>
      <t xml:space="preserve"> 2K +/- 2L ………………………………………………………………………….</t>
    </r>
    <r>
      <rPr>
        <b/>
        <sz val="11"/>
        <color rgb="FF000000"/>
        <rFont val="Arial"/>
        <family val="2"/>
      </rPr>
      <t>...</t>
    </r>
  </si>
  <si>
    <t>5-B</t>
  </si>
  <si>
    <t>5-C</t>
  </si>
  <si>
    <t>Levy Rate Subject to Lid Lift*</t>
  </si>
  <si>
    <t>*Use this levy rate in next year's levy calculations when calculating the new growth limit subject to the lid lift, unless this rate contains a levy error or a levy error correction.</t>
  </si>
  <si>
    <t>Step 5 - Alternative levy rates for county assessors to use in their tax rolls depending on how their assessment software is programmed to track the taxable value subject to the lid lift and not subject to the lid lift. Use the information in 5-B and 5-C when reporting information to the Department of Revenue.</t>
  </si>
  <si>
    <r>
      <t>Excess Levy Rate Computation -</t>
    </r>
    <r>
      <rPr>
        <sz val="11"/>
        <color indexed="8"/>
        <rFont val="Arial"/>
        <family val="2"/>
      </rPr>
      <t xml:space="preserve"> Excess levy amount divided by the assessed value in Line 1-L 4 above.</t>
    </r>
  </si>
  <si>
    <r>
      <t xml:space="preserve">Bond Levy Rate Computation </t>
    </r>
    <r>
      <rPr>
        <sz val="11"/>
        <color indexed="8"/>
        <rFont val="Arial"/>
        <family val="2"/>
      </rPr>
      <t>- Bond levy amount divided by the assessed value in Line 1-L 4 above.</t>
    </r>
  </si>
  <si>
    <r>
      <t>Regular Levy Rate Computation:</t>
    </r>
    <r>
      <rPr>
        <sz val="11"/>
        <color indexed="8"/>
        <rFont val="Arial"/>
        <family val="2"/>
      </rPr>
      <t xml:space="preserve"> Lesser of 1-V and 1-Y divided by the assessed value in line 1-I.</t>
    </r>
  </si>
  <si>
    <t>Total District Taxable Value 1-I</t>
  </si>
  <si>
    <t>AV of parcels NOT subject to the lid lift (dfference between1-I and 2-B)</t>
  </si>
  <si>
    <t>Refund amount based on AV NOT subject to Lid Lift</t>
  </si>
  <si>
    <t>Total Refund Amount 1-S</t>
  </si>
  <si>
    <t>Allowable levy amount from 2-M (subject to the lid lift).......................</t>
  </si>
  <si>
    <t>Total AV of District 1-I</t>
  </si>
  <si>
    <t>Levy rate for all taxable parcels 1-AD</t>
  </si>
  <si>
    <t>Lid Lift Levy Rate 5-A</t>
  </si>
  <si>
    <t>To find the rate to be used in 1-G, take the levy limit as shown in Line 1-E above and divide it by the current assessed value of the district, excluding the annexed area.</t>
  </si>
  <si>
    <t xml:space="preserve">    A.V. of District Subject to Lid Lift 2-A</t>
  </si>
  <si>
    <t>Refund Levy Rate Line 2-E</t>
  </si>
  <si>
    <t>Refund amount based on TV not subject to lid lift Line 2-F</t>
  </si>
  <si>
    <t>AV of parcels not subject to the lid lift 2-F</t>
  </si>
  <si>
    <t>Assessed Value Subject to Lid Lift, Line 2-A</t>
  </si>
  <si>
    <t>Assessed Value of Parcels Subject to Lid Lift 2-A</t>
  </si>
  <si>
    <t>Did the taxing district cause the error (yes or no):</t>
  </si>
  <si>
    <t>REV 64-0123 (10/02/2025)</t>
  </si>
  <si>
    <t>Levy Calculations For Lid Lift With Exemption Condition -  First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</si>
</sst>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6" formatCode="&quot;$&quot;#,##0_);[Red]\(&quot;$&quot;#,##0\)"/>
    <numFmt numFmtId="7" formatCode="&quot;$&quot;#,##0.00_);\(&quot;$&quot;#,##0.00\)"/>
    <numFmt numFmtId="44" formatCode="_(&quot;$&quot;* #,##0.00_);_(&quot;$&quot;* \(#,##0.00\);_(&quot;$&quot;* &quot;-&quot;??_);_(@_)"/>
    <numFmt numFmtId="164" formatCode="&quot;$&quot;#,##0.00"/>
    <numFmt numFmtId="165" formatCode="&quot;$&quot;#,##0"/>
    <numFmt numFmtId="166" formatCode="0.000000000000"/>
    <numFmt numFmtId="167" formatCode="0.000000000000%"/>
    <numFmt numFmtId="168" formatCode="&quot;$&quot;#,##0.0"/>
    <numFmt numFmtId="169" formatCode="0.000%"/>
    <numFmt numFmtId="170" formatCode="0.000"/>
    <numFmt numFmtId="171" formatCode="&quot;$&quot;#,##0.00;[Red]&quot;$&quot;#,##0.00"/>
    <numFmt numFmtId="172" formatCode="#,##0.00;[Red]#,##0.00"/>
    <numFmt numFmtId="173" formatCode="#,##0.000000000000"/>
    <numFmt numFmtId="174" formatCode="&quot;$&quot;#,##0.000000000000_);\(&quot;$&quot;#,##0.000000000000\)"/>
    <numFmt numFmtId="175" formatCode="#,##0.000000000000_);\(#,##0.000000000000\)"/>
  </numFmts>
  <fonts count="28" x14ac:knownFonts="1">
    <font>
      <sz val="10"/>
      <name val="Arial"/>
    </font>
    <font>
      <sz val="10"/>
      <name val="Arial"/>
      <family val="2"/>
    </font>
    <font>
      <sz val="12"/>
      <name val="Arial"/>
      <family val="2"/>
    </font>
    <font>
      <sz val="2"/>
      <name val="Arial"/>
      <family val="2"/>
    </font>
    <font>
      <sz val="8"/>
      <name val="Arial"/>
      <family val="2"/>
    </font>
    <font>
      <sz val="9"/>
      <name val="Arial"/>
      <family val="2"/>
    </font>
    <font>
      <sz val="11"/>
      <color indexed="8"/>
      <name val="Arial"/>
      <family val="2"/>
    </font>
    <font>
      <sz val="11"/>
      <name val="Arial"/>
      <family val="2"/>
    </font>
    <font>
      <b/>
      <sz val="11"/>
      <name val="Arial"/>
      <family val="2"/>
    </font>
    <font>
      <b/>
      <sz val="10"/>
      <name val="Arial"/>
      <family val="2"/>
    </font>
    <font>
      <sz val="10"/>
      <name val="Arial"/>
      <family val="2"/>
    </font>
    <font>
      <b/>
      <sz val="11"/>
      <color rgb="FF000000"/>
      <name val="Arial"/>
      <family val="2"/>
    </font>
    <font>
      <sz val="11"/>
      <color rgb="FF000000"/>
      <name val="Arial"/>
      <family val="2"/>
    </font>
    <font>
      <sz val="9"/>
      <color rgb="FF000000"/>
      <name val="Arial"/>
      <family val="2"/>
    </font>
    <font>
      <sz val="10"/>
      <color rgb="FF000000"/>
      <name val="Arial"/>
      <family val="2"/>
    </font>
    <font>
      <sz val="11"/>
      <color rgb="FF000000"/>
      <name val="Calibri"/>
      <family val="2"/>
    </font>
    <font>
      <sz val="8"/>
      <color rgb="FF000000"/>
      <name val="Arial"/>
      <family val="2"/>
    </font>
    <font>
      <b/>
      <sz val="14"/>
      <color rgb="FF000000"/>
      <name val="Arial"/>
      <family val="2"/>
    </font>
    <font>
      <b/>
      <u/>
      <sz val="11"/>
      <color rgb="FF000000"/>
      <name val="Arial"/>
      <family val="2"/>
    </font>
    <font>
      <b/>
      <sz val="10"/>
      <color rgb="FF000000"/>
      <name val="Arial"/>
      <family val="2"/>
    </font>
    <font>
      <sz val="9.5"/>
      <color rgb="FF000000"/>
      <name val="Arial"/>
      <family val="2"/>
    </font>
    <font>
      <sz val="9.5"/>
      <name val="Arial"/>
      <family val="2"/>
    </font>
    <font>
      <b/>
      <sz val="14"/>
      <name val="Arial"/>
      <family val="2"/>
    </font>
    <font>
      <b/>
      <sz val="11"/>
      <color indexed="8"/>
      <name val="Arial"/>
      <family val="2"/>
    </font>
    <font>
      <sz val="9"/>
      <color indexed="8"/>
      <name val="Arial"/>
      <family val="2"/>
    </font>
    <font>
      <b/>
      <sz val="12"/>
      <name val="Arial"/>
      <family val="2"/>
    </font>
    <font>
      <b/>
      <sz val="14"/>
      <color indexed="8"/>
      <name val="Arial"/>
      <family val="2"/>
    </font>
    <font>
      <sz val="7"/>
      <color rgb="FF00000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10">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79">
    <xf numFmtId="0" fontId="0" fillId="0" borderId="0" xfId="0"/>
    <xf numFmtId="0" fontId="10" fillId="0" borderId="0" xfId="0" applyFont="1"/>
    <xf numFmtId="0" fontId="7" fillId="0" borderId="0" xfId="0" applyFont="1" applyProtection="1">
      <protection hidden="1"/>
    </xf>
    <xf numFmtId="0" fontId="11" fillId="0" borderId="0" xfId="0" applyFont="1" applyAlignment="1" applyProtection="1">
      <alignment wrapText="1"/>
      <protection hidden="1"/>
    </xf>
    <xf numFmtId="0" fontId="11" fillId="0" borderId="0" xfId="0" applyFont="1" applyAlignment="1" applyProtection="1">
      <alignment horizontal="center" vertical="top" wrapText="1"/>
      <protection hidden="1"/>
    </xf>
    <xf numFmtId="0" fontId="3" fillId="0" borderId="0" xfId="0" applyFont="1" applyProtection="1">
      <protection hidden="1"/>
    </xf>
    <xf numFmtId="0" fontId="3" fillId="0" borderId="0" xfId="0" applyFont="1"/>
    <xf numFmtId="0" fontId="12" fillId="0" borderId="3" xfId="0" applyFont="1" applyBorder="1" applyAlignment="1" applyProtection="1">
      <alignment vertical="top" wrapText="1"/>
      <protection hidden="1"/>
    </xf>
    <xf numFmtId="0" fontId="2" fillId="0" borderId="0" xfId="0" applyFont="1" applyProtection="1">
      <protection hidden="1"/>
    </xf>
    <xf numFmtId="0" fontId="2" fillId="0" borderId="0" xfId="0" applyFont="1"/>
    <xf numFmtId="0" fontId="12" fillId="0" borderId="1" xfId="0" applyFont="1" applyBorder="1" applyAlignment="1" applyProtection="1">
      <alignment vertical="top" wrapText="1"/>
      <protection hidden="1"/>
    </xf>
    <xf numFmtId="0" fontId="12" fillId="0" borderId="1" xfId="0" applyFont="1" applyBorder="1" applyAlignment="1" applyProtection="1">
      <alignment vertical="top"/>
      <protection hidden="1"/>
    </xf>
    <xf numFmtId="0" fontId="12" fillId="0" borderId="0" xfId="0" applyFont="1" applyAlignment="1" applyProtection="1">
      <alignment vertical="top"/>
      <protection hidden="1"/>
    </xf>
    <xf numFmtId="0" fontId="12" fillId="0" borderId="2" xfId="0" applyFont="1" applyBorder="1" applyAlignment="1" applyProtection="1">
      <alignment vertical="top"/>
      <protection hidden="1"/>
    </xf>
    <xf numFmtId="9" fontId="12" fillId="0" borderId="0" xfId="2" applyFont="1" applyFill="1" applyBorder="1" applyAlignment="1" applyProtection="1">
      <alignment vertical="top"/>
      <protection hidden="1"/>
    </xf>
    <xf numFmtId="44" fontId="12" fillId="0" borderId="0" xfId="1" applyFont="1" applyFill="1" applyBorder="1" applyAlignment="1" applyProtection="1">
      <alignment horizontal="center" vertical="top"/>
      <protection hidden="1"/>
    </xf>
    <xf numFmtId="165" fontId="12" fillId="0" borderId="4" xfId="2" applyNumberFormat="1" applyFont="1" applyFill="1" applyBorder="1" applyAlignment="1" applyProtection="1">
      <alignment horizontal="left" vertical="top"/>
      <protection hidden="1"/>
    </xf>
    <xf numFmtId="165" fontId="12" fillId="0" borderId="0" xfId="2" applyNumberFormat="1" applyFont="1" applyFill="1" applyBorder="1" applyAlignment="1" applyProtection="1">
      <alignment horizontal="left" vertical="top"/>
      <protection hidden="1"/>
    </xf>
    <xf numFmtId="0" fontId="13" fillId="0" borderId="1" xfId="0" applyFont="1" applyBorder="1" applyAlignment="1" applyProtection="1">
      <alignment vertical="top"/>
      <protection hidden="1"/>
    </xf>
    <xf numFmtId="0" fontId="13" fillId="0" borderId="0" xfId="0" applyFont="1" applyAlignment="1" applyProtection="1">
      <alignment vertical="top"/>
      <protection hidden="1"/>
    </xf>
    <xf numFmtId="0" fontId="5" fillId="0" borderId="0" xfId="0" applyFont="1" applyProtection="1">
      <protection hidden="1"/>
    </xf>
    <xf numFmtId="0" fontId="5" fillId="0" borderId="0" xfId="0" applyFont="1"/>
    <xf numFmtId="0" fontId="12" fillId="0" borderId="2" xfId="0" applyFont="1" applyBorder="1" applyAlignment="1" applyProtection="1">
      <alignment horizontal="left" vertical="top"/>
      <protection hidden="1"/>
    </xf>
    <xf numFmtId="44" fontId="11" fillId="0" borderId="0" xfId="1" applyFont="1" applyFill="1" applyBorder="1" applyAlignment="1" applyProtection="1">
      <alignment horizontal="center" vertical="top"/>
      <protection hidden="1"/>
    </xf>
    <xf numFmtId="0" fontId="12" fillId="0" borderId="5" xfId="0" applyFont="1" applyBorder="1" applyAlignment="1" applyProtection="1">
      <alignment vertical="top"/>
      <protection hidden="1"/>
    </xf>
    <xf numFmtId="0" fontId="12" fillId="0" borderId="4" xfId="0" applyFont="1" applyBorder="1" applyAlignment="1" applyProtection="1">
      <alignment vertical="top"/>
      <protection hidden="1"/>
    </xf>
    <xf numFmtId="0" fontId="12" fillId="0" borderId="6" xfId="0" applyFont="1" applyBorder="1" applyAlignment="1" applyProtection="1">
      <alignment vertical="top"/>
      <protection hidden="1"/>
    </xf>
    <xf numFmtId="0" fontId="13" fillId="0" borderId="2" xfId="0" applyFont="1" applyBorder="1" applyAlignment="1" applyProtection="1">
      <alignment vertical="top"/>
      <protection hidden="1"/>
    </xf>
    <xf numFmtId="0" fontId="2" fillId="0" borderId="0" xfId="0" applyFont="1" applyAlignment="1">
      <alignment wrapText="1"/>
    </xf>
    <xf numFmtId="0" fontId="2" fillId="0" borderId="0" xfId="0" applyFont="1" applyAlignment="1" applyProtection="1">
      <alignment wrapText="1"/>
      <protection hidden="1"/>
    </xf>
    <xf numFmtId="0" fontId="12" fillId="0" borderId="3" xfId="0" applyFont="1" applyBorder="1" applyAlignment="1" applyProtection="1">
      <alignment vertical="top"/>
      <protection hidden="1"/>
    </xf>
    <xf numFmtId="0" fontId="12" fillId="0" borderId="8" xfId="0" applyFont="1" applyBorder="1" applyAlignment="1" applyProtection="1">
      <alignment vertical="top"/>
      <protection hidden="1"/>
    </xf>
    <xf numFmtId="0" fontId="13" fillId="0" borderId="0" xfId="0" applyFont="1" applyAlignment="1" applyProtection="1">
      <alignment horizontal="left" vertical="top"/>
      <protection hidden="1"/>
    </xf>
    <xf numFmtId="0" fontId="5" fillId="0" borderId="0" xfId="0" applyFont="1" applyAlignment="1">
      <alignment vertical="top"/>
    </xf>
    <xf numFmtId="0" fontId="11" fillId="0" borderId="0" xfId="0" applyFont="1" applyAlignment="1" applyProtection="1">
      <alignment vertical="top"/>
      <protection hidden="1"/>
    </xf>
    <xf numFmtId="0" fontId="13" fillId="0" borderId="5" xfId="0" applyFont="1" applyBorder="1" applyAlignment="1" applyProtection="1">
      <alignment vertical="top"/>
      <protection hidden="1"/>
    </xf>
    <xf numFmtId="0" fontId="13" fillId="0" borderId="4" xfId="0" applyFont="1" applyBorder="1" applyAlignment="1" applyProtection="1">
      <alignment vertical="top"/>
      <protection hidden="1"/>
    </xf>
    <xf numFmtId="0" fontId="13" fillId="0" borderId="6" xfId="0" applyFont="1" applyBorder="1" applyAlignment="1" applyProtection="1">
      <alignment vertical="top"/>
      <protection hidden="1"/>
    </xf>
    <xf numFmtId="0" fontId="12" fillId="0" borderId="7" xfId="0" applyFont="1" applyBorder="1" applyAlignment="1" applyProtection="1">
      <alignment horizontal="center" vertical="top"/>
      <protection hidden="1"/>
    </xf>
    <xf numFmtId="0" fontId="12" fillId="0" borderId="7" xfId="0" applyFont="1" applyBorder="1" applyAlignment="1" applyProtection="1">
      <alignment vertical="top"/>
      <protection hidden="1"/>
    </xf>
    <xf numFmtId="44" fontId="12" fillId="0" borderId="0" xfId="0" applyNumberFormat="1" applyFont="1" applyAlignment="1" applyProtection="1">
      <alignment horizontal="center" vertical="top"/>
      <protection hidden="1"/>
    </xf>
    <xf numFmtId="0" fontId="12" fillId="0" borderId="8" xfId="0" applyFont="1" applyBorder="1" applyAlignment="1" applyProtection="1">
      <alignment horizontal="center" vertical="top"/>
      <protection hidden="1"/>
    </xf>
    <xf numFmtId="39" fontId="12" fillId="0" borderId="0" xfId="1" applyNumberFormat="1" applyFont="1" applyFill="1" applyBorder="1" applyAlignment="1" applyProtection="1">
      <alignment horizontal="center" vertical="top"/>
      <protection hidden="1"/>
    </xf>
    <xf numFmtId="0" fontId="11" fillId="0" borderId="3" xfId="0" applyFont="1" applyBorder="1" applyAlignment="1" applyProtection="1">
      <alignment vertical="top"/>
      <protection hidden="1"/>
    </xf>
    <xf numFmtId="0" fontId="11" fillId="0" borderId="1" xfId="0" applyFont="1" applyBorder="1" applyAlignment="1" applyProtection="1">
      <alignment vertical="top"/>
      <protection hidden="1"/>
    </xf>
    <xf numFmtId="0" fontId="11" fillId="0" borderId="4" xfId="0" applyFont="1" applyBorder="1" applyAlignment="1" applyProtection="1">
      <alignment horizontal="center"/>
      <protection hidden="1"/>
    </xf>
    <xf numFmtId="0" fontId="7" fillId="0" borderId="7" xfId="0" applyFont="1" applyBorder="1" applyAlignment="1" applyProtection="1">
      <alignment vertical="top"/>
      <protection hidden="1"/>
    </xf>
    <xf numFmtId="0" fontId="15" fillId="0" borderId="7" xfId="0" applyFont="1" applyBorder="1" applyAlignment="1" applyProtection="1">
      <alignment vertical="top"/>
      <protection hidden="1"/>
    </xf>
    <xf numFmtId="0" fontId="8" fillId="0" borderId="7" xfId="0" applyFont="1" applyBorder="1" applyAlignment="1" applyProtection="1">
      <alignment horizontal="center" vertical="top"/>
      <protection hidden="1"/>
    </xf>
    <xf numFmtId="0" fontId="8" fillId="0" borderId="7" xfId="0" applyFont="1" applyBorder="1" applyProtection="1">
      <protection hidden="1"/>
    </xf>
    <xf numFmtId="0" fontId="11" fillId="0" borderId="7" xfId="0" applyFont="1" applyBorder="1" applyAlignment="1" applyProtection="1">
      <alignment horizontal="center" wrapText="1"/>
      <protection hidden="1"/>
    </xf>
    <xf numFmtId="0" fontId="11" fillId="0" borderId="7" xfId="0" applyFont="1" applyBorder="1" applyAlignment="1" applyProtection="1">
      <alignment horizontal="left" wrapText="1"/>
      <protection hidden="1"/>
    </xf>
    <xf numFmtId="0" fontId="11" fillId="0" borderId="8" xfId="0" applyFont="1" applyBorder="1" applyAlignment="1" applyProtection="1">
      <alignment wrapText="1"/>
      <protection hidden="1"/>
    </xf>
    <xf numFmtId="0" fontId="11" fillId="0" borderId="1" xfId="0" applyFont="1" applyBorder="1" applyAlignment="1" applyProtection="1">
      <alignment horizontal="center" vertical="top" wrapText="1"/>
      <protection hidden="1"/>
    </xf>
    <xf numFmtId="0" fontId="11" fillId="0" borderId="2" xfId="0" applyFont="1" applyBorder="1" applyAlignment="1" applyProtection="1">
      <alignment horizontal="center" vertical="top" wrapText="1"/>
      <protection hidden="1"/>
    </xf>
    <xf numFmtId="0" fontId="15" fillId="0" borderId="0" xfId="0" applyFont="1" applyProtection="1">
      <protection hidden="1"/>
    </xf>
    <xf numFmtId="0" fontId="12" fillId="0" borderId="2" xfId="0" applyFont="1" applyBorder="1" applyAlignment="1" applyProtection="1">
      <alignment wrapText="1"/>
      <protection hidden="1"/>
    </xf>
    <xf numFmtId="0" fontId="11" fillId="0" borderId="2" xfId="0" applyFont="1" applyBorder="1" applyAlignment="1" applyProtection="1">
      <alignment wrapText="1"/>
      <protection hidden="1"/>
    </xf>
    <xf numFmtId="0" fontId="11" fillId="0" borderId="5" xfId="0" applyFont="1" applyBorder="1" applyAlignment="1" applyProtection="1">
      <alignment horizontal="center" vertical="top" wrapText="1"/>
      <protection hidden="1"/>
    </xf>
    <xf numFmtId="0" fontId="11" fillId="0" borderId="4" xfId="0" applyFont="1" applyBorder="1" applyAlignment="1" applyProtection="1">
      <alignment horizontal="center" vertical="top" wrapText="1"/>
      <protection hidden="1"/>
    </xf>
    <xf numFmtId="0" fontId="11" fillId="0" borderId="6" xfId="0" applyFont="1" applyBorder="1" applyAlignment="1" applyProtection="1">
      <alignment horizontal="center" vertical="top" wrapText="1"/>
      <protection hidden="1"/>
    </xf>
    <xf numFmtId="44" fontId="12" fillId="0" borderId="0" xfId="0" applyNumberFormat="1" applyFont="1" applyAlignment="1" applyProtection="1">
      <alignment horizontal="right" vertical="top"/>
      <protection hidden="1"/>
    </xf>
    <xf numFmtId="0" fontId="12" fillId="0" borderId="4" xfId="0" applyFont="1" applyBorder="1" applyAlignment="1" applyProtection="1">
      <alignment horizontal="center" vertical="top"/>
      <protection hidden="1"/>
    </xf>
    <xf numFmtId="168" fontId="12" fillId="0" borderId="2" xfId="0" applyNumberFormat="1" applyFont="1" applyBorder="1" applyAlignment="1" applyProtection="1">
      <alignment horizontal="left" vertical="top"/>
      <protection hidden="1"/>
    </xf>
    <xf numFmtId="0" fontId="12" fillId="0" borderId="5" xfId="0" applyFont="1" applyBorder="1" applyAlignment="1" applyProtection="1">
      <alignment horizontal="left" vertical="top"/>
      <protection hidden="1"/>
    </xf>
    <xf numFmtId="0" fontId="12" fillId="0" borderId="8" xfId="0" applyFont="1" applyBorder="1" applyAlignment="1" applyProtection="1">
      <alignment horizontal="left" vertical="top"/>
      <protection hidden="1"/>
    </xf>
    <xf numFmtId="166" fontId="12" fillId="0" borderId="7" xfId="1" applyNumberFormat="1" applyFont="1" applyFill="1" applyBorder="1" applyAlignment="1" applyProtection="1">
      <alignment horizontal="center" vertical="top"/>
      <protection hidden="1"/>
    </xf>
    <xf numFmtId="0" fontId="14" fillId="0" borderId="1" xfId="0" applyFont="1" applyBorder="1" applyProtection="1">
      <protection hidden="1"/>
    </xf>
    <xf numFmtId="0" fontId="14" fillId="0" borderId="5" xfId="0" applyFont="1" applyBorder="1" applyProtection="1">
      <protection hidden="1"/>
    </xf>
    <xf numFmtId="44" fontId="11" fillId="0" borderId="4" xfId="1" applyFont="1" applyFill="1" applyBorder="1" applyAlignment="1" applyProtection="1">
      <alignment horizontal="center" vertical="top"/>
      <protection hidden="1"/>
    </xf>
    <xf numFmtId="0" fontId="9" fillId="0" borderId="4" xfId="0" applyFont="1" applyBorder="1" applyAlignment="1" applyProtection="1">
      <alignment vertical="top"/>
      <protection hidden="1"/>
    </xf>
    <xf numFmtId="0" fontId="2" fillId="0" borderId="1" xfId="0" applyFont="1" applyBorder="1"/>
    <xf numFmtId="0" fontId="2" fillId="0" borderId="2" xfId="0" applyFont="1" applyBorder="1"/>
    <xf numFmtId="0" fontId="2" fillId="0" borderId="6" xfId="0" applyFont="1" applyBorder="1"/>
    <xf numFmtId="0" fontId="12" fillId="3" borderId="0" xfId="0" applyFont="1" applyFill="1" applyAlignment="1" applyProtection="1">
      <alignment horizontal="left" vertical="top"/>
      <protection hidden="1"/>
    </xf>
    <xf numFmtId="0" fontId="12" fillId="2" borderId="4" xfId="0" applyFont="1" applyFill="1" applyBorder="1" applyAlignment="1" applyProtection="1">
      <alignment horizontal="center" vertical="top"/>
      <protection locked="0" hidden="1"/>
    </xf>
    <xf numFmtId="0" fontId="2" fillId="0" borderId="3" xfId="0" applyFont="1" applyBorder="1" applyProtection="1">
      <protection hidden="1"/>
    </xf>
    <xf numFmtId="44" fontId="12" fillId="0" borderId="4" xfId="0" applyNumberFormat="1" applyFont="1" applyBorder="1" applyAlignment="1" applyProtection="1">
      <alignment horizontal="center" vertical="top"/>
      <protection hidden="1"/>
    </xf>
    <xf numFmtId="0" fontId="16" fillId="0" borderId="7" xfId="0" applyFont="1" applyBorder="1" applyAlignment="1" applyProtection="1">
      <alignment horizontal="left" vertical="top"/>
      <protection hidden="1"/>
    </xf>
    <xf numFmtId="0" fontId="13" fillId="0" borderId="7" xfId="0" applyFont="1" applyBorder="1" applyAlignment="1" applyProtection="1">
      <alignment horizontal="left" vertical="top"/>
      <protection hidden="1"/>
    </xf>
    <xf numFmtId="164" fontId="12" fillId="0" borderId="0" xfId="1" applyNumberFormat="1" applyFont="1" applyFill="1" applyBorder="1" applyAlignment="1" applyProtection="1">
      <alignment vertical="top"/>
      <protection hidden="1"/>
    </xf>
    <xf numFmtId="0" fontId="16" fillId="0" borderId="0" xfId="0" applyFont="1" applyAlignment="1" applyProtection="1">
      <alignment vertical="top"/>
      <protection hidden="1"/>
    </xf>
    <xf numFmtId="164" fontId="11" fillId="0" borderId="0" xfId="1" applyNumberFormat="1" applyFont="1" applyFill="1" applyBorder="1" applyAlignment="1" applyProtection="1">
      <alignment horizontal="center" vertical="top"/>
      <protection hidden="1"/>
    </xf>
    <xf numFmtId="0" fontId="11" fillId="0" borderId="0" xfId="0" applyFont="1" applyAlignment="1" applyProtection="1">
      <alignment horizontal="center" vertical="center" wrapText="1"/>
      <protection hidden="1"/>
    </xf>
    <xf numFmtId="0" fontId="3" fillId="0" borderId="0" xfId="0" applyFont="1" applyAlignment="1" applyProtection="1">
      <alignment vertical="center"/>
      <protection hidden="1"/>
    </xf>
    <xf numFmtId="0" fontId="3" fillId="0" borderId="0" xfId="0" applyFont="1" applyAlignment="1">
      <alignment vertical="center"/>
    </xf>
    <xf numFmtId="0" fontId="10" fillId="0" borderId="0" xfId="0" applyFont="1" applyAlignment="1">
      <alignment vertical="center"/>
    </xf>
    <xf numFmtId="6" fontId="12" fillId="0" borderId="4" xfId="0" applyNumberFormat="1" applyFont="1" applyBorder="1" applyAlignment="1" applyProtection="1">
      <alignment horizontal="center"/>
      <protection hidden="1"/>
    </xf>
    <xf numFmtId="0" fontId="12" fillId="0" borderId="3" xfId="0" applyFont="1" applyBorder="1" applyAlignment="1" applyProtection="1">
      <alignment horizontal="left" vertical="top"/>
      <protection hidden="1"/>
    </xf>
    <xf numFmtId="0" fontId="12" fillId="0" borderId="1" xfId="0" applyFont="1" applyBorder="1" applyProtection="1">
      <protection hidden="1"/>
    </xf>
    <xf numFmtId="0" fontId="14" fillId="0" borderId="3" xfId="0" applyFont="1" applyBorder="1" applyProtection="1">
      <protection hidden="1"/>
    </xf>
    <xf numFmtId="0" fontId="22" fillId="4" borderId="0" xfId="0" applyFont="1" applyFill="1"/>
    <xf numFmtId="0" fontId="23" fillId="0" borderId="1" xfId="0" applyFont="1" applyBorder="1" applyAlignment="1" applyProtection="1">
      <alignment horizontal="center" vertical="top" wrapText="1"/>
      <protection hidden="1"/>
    </xf>
    <xf numFmtId="165" fontId="6" fillId="0" borderId="0" xfId="2" applyNumberFormat="1" applyFont="1" applyBorder="1" applyAlignment="1" applyProtection="1">
      <alignment horizontal="left"/>
      <protection hidden="1"/>
    </xf>
    <xf numFmtId="0" fontId="22" fillId="4" borderId="3" xfId="0" applyFont="1" applyFill="1" applyBorder="1"/>
    <xf numFmtId="0" fontId="23" fillId="0" borderId="0" xfId="0" applyFont="1" applyAlignment="1" applyProtection="1">
      <alignment horizontal="center" wrapText="1"/>
      <protection hidden="1"/>
    </xf>
    <xf numFmtId="0" fontId="23" fillId="0" borderId="0" xfId="0" applyFont="1" applyAlignment="1" applyProtection="1">
      <alignment horizontal="center" vertical="top" wrapText="1"/>
      <protection hidden="1"/>
    </xf>
    <xf numFmtId="0" fontId="1" fillId="0" borderId="1" xfId="0" applyFont="1" applyBorder="1"/>
    <xf numFmtId="0" fontId="1" fillId="0" borderId="0" xfId="0" applyFont="1"/>
    <xf numFmtId="0" fontId="25" fillId="4" borderId="7" xfId="0" applyFont="1" applyFill="1" applyBorder="1"/>
    <xf numFmtId="0" fontId="7" fillId="3" borderId="0" xfId="0" applyFont="1" applyFill="1" applyProtection="1">
      <protection hidden="1"/>
    </xf>
    <xf numFmtId="0" fontId="6" fillId="0" borderId="0" xfId="0" applyFont="1" applyAlignment="1" applyProtection="1">
      <alignment horizontal="center" wrapText="1"/>
      <protection hidden="1"/>
    </xf>
    <xf numFmtId="0" fontId="6" fillId="0" borderId="0" xfId="0" applyFont="1" applyAlignment="1" applyProtection="1">
      <alignment horizontal="center" vertical="top" wrapText="1"/>
      <protection hidden="1"/>
    </xf>
    <xf numFmtId="0" fontId="6" fillId="0" borderId="0" xfId="0" applyFont="1" applyAlignment="1" applyProtection="1">
      <alignment horizontal="left" vertical="top" wrapText="1"/>
      <protection hidden="1"/>
    </xf>
    <xf numFmtId="0" fontId="6" fillId="0" borderId="1" xfId="0" applyFont="1" applyBorder="1" applyAlignment="1" applyProtection="1">
      <alignment horizontal="left" wrapText="1"/>
      <protection hidden="1"/>
    </xf>
    <xf numFmtId="164" fontId="6" fillId="0" borderId="0" xfId="0" applyNumberFormat="1" applyFont="1" applyAlignment="1" applyProtection="1">
      <alignment horizontal="center" wrapText="1"/>
      <protection hidden="1"/>
    </xf>
    <xf numFmtId="16" fontId="6" fillId="0" borderId="1" xfId="0" applyNumberFormat="1" applyFont="1" applyBorder="1" applyAlignment="1" applyProtection="1">
      <alignment horizontal="left" wrapText="1"/>
      <protection hidden="1"/>
    </xf>
    <xf numFmtId="16" fontId="6" fillId="0" borderId="1" xfId="0" applyNumberFormat="1" applyFont="1" applyBorder="1" applyAlignment="1" applyProtection="1">
      <alignment horizontal="center" vertical="top" wrapText="1"/>
      <protection hidden="1"/>
    </xf>
    <xf numFmtId="0" fontId="1" fillId="0" borderId="3" xfId="0" applyFont="1" applyBorder="1"/>
    <xf numFmtId="0" fontId="14" fillId="0" borderId="0" xfId="0" applyFont="1" applyAlignment="1" applyProtection="1">
      <alignment horizontal="left" vertical="top"/>
      <protection hidden="1"/>
    </xf>
    <xf numFmtId="0" fontId="19" fillId="0" borderId="0" xfId="0" applyFont="1" applyAlignment="1" applyProtection="1">
      <alignment horizontal="left" vertical="top"/>
      <protection hidden="1"/>
    </xf>
    <xf numFmtId="166" fontId="14" fillId="0" borderId="0" xfId="1" applyNumberFormat="1" applyFont="1" applyFill="1" applyBorder="1" applyAlignment="1" applyProtection="1">
      <alignment horizontal="center" vertical="top"/>
      <protection hidden="1"/>
    </xf>
    <xf numFmtId="0" fontId="14" fillId="0" borderId="2" xfId="0" applyFont="1" applyBorder="1" applyAlignment="1" applyProtection="1">
      <alignment vertical="top"/>
      <protection hidden="1"/>
    </xf>
    <xf numFmtId="165" fontId="12" fillId="0" borderId="4" xfId="2" applyNumberFormat="1" applyFont="1" applyFill="1" applyBorder="1" applyAlignment="1" applyProtection="1">
      <alignment horizontal="left"/>
      <protection hidden="1"/>
    </xf>
    <xf numFmtId="0" fontId="1" fillId="0" borderId="1" xfId="0" applyFont="1" applyBorder="1" applyAlignment="1">
      <alignment horizontal="left" vertical="top"/>
    </xf>
    <xf numFmtId="0" fontId="6" fillId="0" borderId="1" xfId="0" applyFont="1" applyBorder="1" applyAlignment="1" applyProtection="1">
      <alignment horizontal="center" wrapText="1"/>
      <protection hidden="1"/>
    </xf>
    <xf numFmtId="0" fontId="6" fillId="0" borderId="5" xfId="0" applyFont="1" applyBorder="1" applyAlignment="1" applyProtection="1">
      <alignment horizontal="center" vertical="top" wrapText="1"/>
      <protection hidden="1"/>
    </xf>
    <xf numFmtId="165" fontId="6" fillId="0" borderId="4" xfId="2" applyNumberFormat="1" applyFont="1" applyBorder="1" applyAlignment="1" applyProtection="1">
      <alignment horizontal="left"/>
      <protection hidden="1"/>
    </xf>
    <xf numFmtId="0" fontId="1" fillId="0" borderId="0" xfId="0" applyFont="1" applyProtection="1">
      <protection hidden="1"/>
    </xf>
    <xf numFmtId="0" fontId="11" fillId="0" borderId="0" xfId="0" applyFont="1" applyAlignment="1" applyProtection="1">
      <alignment horizontal="center" vertical="top"/>
      <protection hidden="1"/>
    </xf>
    <xf numFmtId="0" fontId="9" fillId="0" borderId="0" xfId="0" applyFont="1" applyAlignment="1" applyProtection="1">
      <alignment vertical="top"/>
      <protection hidden="1"/>
    </xf>
    <xf numFmtId="0" fontId="6" fillId="0" borderId="0" xfId="0" applyFont="1" applyAlignment="1" applyProtection="1">
      <alignment horizontal="left" wrapText="1"/>
      <protection hidden="1"/>
    </xf>
    <xf numFmtId="0" fontId="23" fillId="0" borderId="0" xfId="0" applyFont="1" applyAlignment="1" applyProtection="1">
      <alignment horizontal="center"/>
      <protection hidden="1"/>
    </xf>
    <xf numFmtId="0" fontId="12" fillId="0" borderId="0" xfId="0" applyFont="1" applyAlignment="1" applyProtection="1">
      <alignment horizontal="left"/>
      <protection hidden="1"/>
    </xf>
    <xf numFmtId="0" fontId="11" fillId="0" borderId="0" xfId="0" applyFont="1" applyAlignment="1" applyProtection="1">
      <alignment horizontal="left"/>
      <protection hidden="1"/>
    </xf>
    <xf numFmtId="0" fontId="13" fillId="0" borderId="4" xfId="0" applyFont="1" applyBorder="1" applyAlignment="1" applyProtection="1">
      <alignment horizontal="center" vertical="top"/>
      <protection hidden="1"/>
    </xf>
    <xf numFmtId="0" fontId="12" fillId="0" borderId="0" xfId="0" applyFont="1" applyAlignment="1" applyProtection="1">
      <alignment horizontal="center" vertical="top"/>
      <protection hidden="1"/>
    </xf>
    <xf numFmtId="0" fontId="12" fillId="0" borderId="0" xfId="0" applyFont="1" applyAlignment="1" applyProtection="1">
      <alignment horizontal="left" vertical="top"/>
      <protection hidden="1"/>
    </xf>
    <xf numFmtId="0" fontId="11" fillId="0" borderId="0" xfId="0" applyFont="1" applyAlignment="1" applyProtection="1">
      <alignment horizontal="center"/>
      <protection hidden="1"/>
    </xf>
    <xf numFmtId="0" fontId="12" fillId="0" borderId="1" xfId="0" applyFont="1" applyBorder="1" applyAlignment="1" applyProtection="1">
      <alignment horizontal="left" vertical="top" wrapText="1"/>
      <protection hidden="1"/>
    </xf>
    <xf numFmtId="0" fontId="12" fillId="0" borderId="0" xfId="0" applyFont="1" applyAlignment="1" applyProtection="1">
      <alignment horizontal="left" vertical="top" wrapText="1"/>
      <protection hidden="1"/>
    </xf>
    <xf numFmtId="0" fontId="12" fillId="0" borderId="1" xfId="0" applyFont="1" applyBorder="1" applyAlignment="1" applyProtection="1">
      <alignment horizontal="left" vertical="top"/>
      <protection hidden="1"/>
    </xf>
    <xf numFmtId="0" fontId="11" fillId="0" borderId="4" xfId="0" applyFont="1" applyBorder="1" applyAlignment="1" applyProtection="1">
      <alignment horizontal="center" vertical="top"/>
      <protection hidden="1"/>
    </xf>
    <xf numFmtId="0" fontId="11" fillId="0" borderId="7" xfId="0" applyFont="1" applyBorder="1" applyAlignment="1" applyProtection="1">
      <alignment horizontal="center" vertical="top"/>
      <protection hidden="1"/>
    </xf>
    <xf numFmtId="0" fontId="13" fillId="0" borderId="0" xfId="0" applyFont="1" applyAlignment="1" applyProtection="1">
      <alignment horizontal="center" vertical="top"/>
      <protection hidden="1"/>
    </xf>
    <xf numFmtId="0" fontId="13" fillId="0" borderId="7" xfId="0" applyFont="1" applyBorder="1" applyAlignment="1" applyProtection="1">
      <alignment horizontal="center" vertical="top"/>
      <protection hidden="1"/>
    </xf>
    <xf numFmtId="166" fontId="12" fillId="0" borderId="4" xfId="1" applyNumberFormat="1" applyFont="1" applyFill="1" applyBorder="1" applyAlignment="1" applyProtection="1">
      <alignment horizontal="center" vertical="top"/>
      <protection hidden="1"/>
    </xf>
    <xf numFmtId="0" fontId="12" fillId="0" borderId="2" xfId="0" applyFont="1" applyBorder="1" applyAlignment="1" applyProtection="1">
      <alignment horizontal="left" vertical="top" wrapText="1"/>
      <protection hidden="1"/>
    </xf>
    <xf numFmtId="0" fontId="7" fillId="0" borderId="0" xfId="0" applyFont="1" applyAlignment="1" applyProtection="1">
      <alignment horizontal="center"/>
      <protection hidden="1"/>
    </xf>
    <xf numFmtId="0" fontId="12" fillId="0" borderId="0" xfId="0" applyFont="1" applyAlignment="1" applyProtection="1">
      <alignment horizontal="left" wrapText="1"/>
      <protection hidden="1"/>
    </xf>
    <xf numFmtId="0" fontId="11" fillId="0" borderId="7" xfId="0" applyFont="1" applyBorder="1" applyAlignment="1" applyProtection="1">
      <alignment vertical="top"/>
      <protection hidden="1"/>
    </xf>
    <xf numFmtId="0" fontId="11" fillId="2" borderId="4" xfId="0" applyFont="1" applyFill="1" applyBorder="1" applyAlignment="1" applyProtection="1">
      <alignment horizontal="center"/>
      <protection locked="0" hidden="1"/>
    </xf>
    <xf numFmtId="166" fontId="1" fillId="0" borderId="0" xfId="0" applyNumberFormat="1" applyFont="1" applyAlignment="1" applyProtection="1">
      <alignment vertical="top"/>
      <protection hidden="1"/>
    </xf>
    <xf numFmtId="0" fontId="1" fillId="0" borderId="0" xfId="0" applyFont="1" applyAlignment="1" applyProtection="1">
      <alignment vertical="top"/>
      <protection hidden="1"/>
    </xf>
    <xf numFmtId="0" fontId="1" fillId="0" borderId="4" xfId="0" applyFont="1" applyBorder="1" applyAlignment="1" applyProtection="1">
      <alignment horizontal="left" vertical="top"/>
      <protection hidden="1"/>
    </xf>
    <xf numFmtId="0" fontId="1" fillId="0" borderId="7" xfId="0" applyFont="1" applyBorder="1" applyAlignment="1" applyProtection="1">
      <alignment horizontal="left" vertical="top"/>
      <protection hidden="1"/>
    </xf>
    <xf numFmtId="0" fontId="1" fillId="0" borderId="0" xfId="0" applyFont="1" applyAlignment="1" applyProtection="1">
      <alignment horizontal="left" vertical="top"/>
      <protection hidden="1"/>
    </xf>
    <xf numFmtId="0" fontId="1" fillId="0" borderId="5" xfId="0" applyFont="1" applyBorder="1" applyProtection="1">
      <protection hidden="1"/>
    </xf>
    <xf numFmtId="164" fontId="1" fillId="0" borderId="0" xfId="0" applyNumberFormat="1" applyFont="1" applyAlignment="1">
      <alignment horizontal="center"/>
    </xf>
    <xf numFmtId="0" fontId="1" fillId="0" borderId="2" xfId="0" applyFont="1" applyBorder="1"/>
    <xf numFmtId="0" fontId="1" fillId="0" borderId="5" xfId="0" applyFont="1" applyBorder="1"/>
    <xf numFmtId="0" fontId="1" fillId="0" borderId="4" xfId="0" applyFont="1" applyBorder="1"/>
    <xf numFmtId="0" fontId="1" fillId="0" borderId="6" xfId="0" applyFont="1" applyBorder="1"/>
    <xf numFmtId="0" fontId="1" fillId="4" borderId="0" xfId="0" applyFont="1" applyFill="1"/>
    <xf numFmtId="0" fontId="1" fillId="4" borderId="7" xfId="0" applyFont="1" applyFill="1" applyBorder="1"/>
    <xf numFmtId="0" fontId="1" fillId="0" borderId="8" xfId="0" applyFont="1" applyBorder="1"/>
    <xf numFmtId="0" fontId="1" fillId="0" borderId="4" xfId="0" applyFont="1" applyBorder="1" applyAlignment="1">
      <alignment wrapText="1"/>
    </xf>
    <xf numFmtId="0" fontId="11" fillId="0" borderId="0" xfId="0" applyFont="1" applyAlignment="1" applyProtection="1">
      <alignment horizontal="left" vertical="top"/>
      <protection hidden="1"/>
    </xf>
    <xf numFmtId="165" fontId="12" fillId="0" borderId="4" xfId="0" applyNumberFormat="1" applyFont="1" applyBorder="1" applyAlignment="1" applyProtection="1">
      <alignment horizontal="center" vertical="top"/>
      <protection hidden="1"/>
    </xf>
    <xf numFmtId="6" fontId="12" fillId="0" borderId="4" xfId="0" applyNumberFormat="1" applyFont="1" applyBorder="1" applyAlignment="1" applyProtection="1">
      <alignment horizontal="center" vertical="top"/>
      <protection hidden="1"/>
    </xf>
    <xf numFmtId="44" fontId="12" fillId="0" borderId="7" xfId="0" applyNumberFormat="1" applyFont="1" applyBorder="1" applyAlignment="1" applyProtection="1">
      <alignment horizontal="center" vertical="top"/>
      <protection hidden="1"/>
    </xf>
    <xf numFmtId="0" fontId="12" fillId="0" borderId="0" xfId="0" applyFont="1" applyAlignment="1" applyProtection="1">
      <alignment horizontal="center"/>
      <protection hidden="1"/>
    </xf>
    <xf numFmtId="0" fontId="6" fillId="0" borderId="0" xfId="0" applyFont="1" applyAlignment="1" applyProtection="1">
      <alignment horizontal="center"/>
      <protection hidden="1"/>
    </xf>
    <xf numFmtId="0" fontId="6" fillId="0" borderId="1" xfId="0" applyFont="1" applyBorder="1" applyAlignment="1" applyProtection="1">
      <alignment horizontal="center" vertical="top" wrapText="1"/>
      <protection hidden="1"/>
    </xf>
    <xf numFmtId="0" fontId="1" fillId="0" borderId="4" xfId="0" applyFont="1" applyBorder="1" applyAlignment="1">
      <alignment horizontal="center" wrapText="1"/>
    </xf>
    <xf numFmtId="0" fontId="1" fillId="0" borderId="0" xfId="0" applyFont="1" applyAlignment="1">
      <alignment horizontal="center" wrapText="1"/>
    </xf>
    <xf numFmtId="0" fontId="1" fillId="0" borderId="0" xfId="0" applyFont="1" applyAlignment="1">
      <alignment wrapText="1"/>
    </xf>
    <xf numFmtId="0" fontId="1" fillId="0" borderId="0" xfId="0" applyFont="1" applyAlignment="1">
      <alignment horizontal="center" vertical="top" wrapText="1"/>
    </xf>
    <xf numFmtId="0" fontId="1" fillId="0" borderId="4" xfId="0" applyFont="1" applyBorder="1" applyAlignment="1">
      <alignment horizontal="center" vertical="top" wrapText="1"/>
    </xf>
    <xf numFmtId="44" fontId="13" fillId="0" borderId="0" xfId="0" applyNumberFormat="1" applyFont="1" applyAlignment="1" applyProtection="1">
      <alignment horizontal="center" vertical="top" wrapText="1"/>
      <protection hidden="1"/>
    </xf>
    <xf numFmtId="6" fontId="6" fillId="0" borderId="4" xfId="0" applyNumberFormat="1" applyFont="1" applyBorder="1" applyAlignment="1" applyProtection="1">
      <alignment horizontal="center" wrapText="1"/>
      <protection hidden="1"/>
    </xf>
    <xf numFmtId="0" fontId="13" fillId="0" borderId="7" xfId="0" applyFont="1" applyBorder="1" applyAlignment="1" applyProtection="1">
      <alignment vertical="top"/>
      <protection hidden="1"/>
    </xf>
    <xf numFmtId="0" fontId="7" fillId="0" borderId="0" xfId="0" applyFont="1"/>
    <xf numFmtId="0" fontId="8" fillId="0" borderId="0" xfId="0" applyFont="1"/>
    <xf numFmtId="0" fontId="1" fillId="0" borderId="7" xfId="0" applyFont="1" applyBorder="1" applyProtection="1">
      <protection hidden="1"/>
    </xf>
    <xf numFmtId="0" fontId="1" fillId="0" borderId="0" xfId="0" applyFont="1" applyAlignment="1">
      <alignment horizontal="left"/>
    </xf>
    <xf numFmtId="0" fontId="12" fillId="0" borderId="4" xfId="0" applyFont="1" applyBorder="1" applyAlignment="1" applyProtection="1">
      <alignment horizontal="left" vertical="top" wrapText="1"/>
      <protection hidden="1"/>
    </xf>
    <xf numFmtId="7" fontId="12" fillId="0" borderId="0" xfId="0" applyNumberFormat="1" applyFont="1" applyAlignment="1" applyProtection="1">
      <alignment horizontal="center"/>
      <protection hidden="1"/>
    </xf>
    <xf numFmtId="0" fontId="1" fillId="3" borderId="0" xfId="0" applyFont="1" applyFill="1" applyAlignment="1" applyProtection="1">
      <alignment horizontal="center"/>
      <protection hidden="1"/>
    </xf>
    <xf numFmtId="0" fontId="1" fillId="3" borderId="0" xfId="0" applyFont="1" applyFill="1" applyAlignment="1">
      <alignment horizontal="center"/>
    </xf>
    <xf numFmtId="0" fontId="11" fillId="3" borderId="0" xfId="0" applyFont="1" applyFill="1" applyAlignment="1" applyProtection="1">
      <alignment horizontal="center"/>
      <protection hidden="1"/>
    </xf>
    <xf numFmtId="0" fontId="6" fillId="0" borderId="7" xfId="0" applyFont="1" applyBorder="1" applyAlignment="1" applyProtection="1">
      <alignment horizontal="center" vertical="top" wrapText="1"/>
      <protection hidden="1"/>
    </xf>
    <xf numFmtId="0" fontId="6" fillId="0" borderId="4" xfId="0" applyFont="1" applyBorder="1" applyAlignment="1" applyProtection="1">
      <alignment horizontal="left" vertical="top" wrapText="1"/>
      <protection hidden="1"/>
    </xf>
    <xf numFmtId="0" fontId="13" fillId="0" borderId="0" xfId="0" applyFont="1" applyAlignment="1" applyProtection="1">
      <alignment horizontal="center" vertical="top"/>
      <protection hidden="1"/>
    </xf>
    <xf numFmtId="0" fontId="12" fillId="0" borderId="7" xfId="0" applyFont="1" applyBorder="1" applyAlignment="1" applyProtection="1">
      <alignment horizontal="left" vertical="top"/>
      <protection hidden="1"/>
    </xf>
    <xf numFmtId="0" fontId="1" fillId="0" borderId="7" xfId="0" applyFont="1" applyBorder="1" applyProtection="1">
      <protection hidden="1"/>
    </xf>
    <xf numFmtId="7" fontId="12" fillId="0" borderId="4" xfId="1" applyNumberFormat="1" applyFont="1" applyFill="1" applyBorder="1" applyAlignment="1" applyProtection="1">
      <alignment horizontal="center" vertical="top"/>
      <protection hidden="1"/>
    </xf>
    <xf numFmtId="164" fontId="12" fillId="2" borderId="4" xfId="1" applyNumberFormat="1" applyFont="1" applyFill="1" applyBorder="1" applyAlignment="1" applyProtection="1">
      <alignment horizontal="center" vertical="top"/>
      <protection locked="0" hidden="1"/>
    </xf>
    <xf numFmtId="0" fontId="11" fillId="0" borderId="0" xfId="0" applyFont="1" applyAlignment="1" applyProtection="1">
      <alignment horizontal="center" vertical="top"/>
      <protection hidden="1"/>
    </xf>
    <xf numFmtId="164" fontId="12" fillId="0" borderId="4" xfId="1" applyNumberFormat="1" applyFont="1" applyFill="1" applyBorder="1" applyAlignment="1" applyProtection="1">
      <alignment horizontal="center" vertical="top"/>
      <protection hidden="1"/>
    </xf>
    <xf numFmtId="0" fontId="12" fillId="0" borderId="0" xfId="0" applyFont="1" applyAlignment="1" applyProtection="1">
      <alignment horizontal="left"/>
      <protection hidden="1"/>
    </xf>
    <xf numFmtId="0" fontId="1" fillId="0" borderId="0" xfId="0" applyFont="1" applyProtection="1">
      <protection hidden="1"/>
    </xf>
    <xf numFmtId="0" fontId="1" fillId="0" borderId="0" xfId="0" applyFont="1" applyAlignment="1" applyProtection="1">
      <alignment vertical="top"/>
      <protection hidden="1"/>
    </xf>
    <xf numFmtId="164" fontId="12" fillId="2" borderId="9" xfId="1" applyNumberFormat="1" applyFont="1" applyFill="1" applyBorder="1" applyAlignment="1" applyProtection="1">
      <alignment horizontal="center"/>
      <protection locked="0" hidden="1"/>
    </xf>
    <xf numFmtId="164" fontId="1" fillId="2" borderId="9" xfId="0" applyNumberFormat="1" applyFont="1" applyFill="1" applyBorder="1" applyProtection="1">
      <protection locked="0" hidden="1"/>
    </xf>
    <xf numFmtId="0" fontId="11" fillId="0" borderId="0" xfId="0" applyFont="1" applyAlignment="1" applyProtection="1">
      <alignment horizontal="left"/>
      <protection hidden="1"/>
    </xf>
    <xf numFmtId="0" fontId="1" fillId="0" borderId="0" xfId="0" applyFont="1" applyAlignment="1" applyProtection="1">
      <alignment horizontal="left"/>
      <protection hidden="1"/>
    </xf>
    <xf numFmtId="164" fontId="12" fillId="0" borderId="9" xfId="1" applyNumberFormat="1" applyFont="1" applyFill="1" applyBorder="1" applyAlignment="1" applyProtection="1">
      <alignment horizontal="center"/>
      <protection hidden="1"/>
    </xf>
    <xf numFmtId="0" fontId="22" fillId="4" borderId="3" xfId="0" applyFont="1" applyFill="1" applyBorder="1" applyAlignment="1">
      <alignment horizontal="left" wrapText="1"/>
    </xf>
    <xf numFmtId="0" fontId="22" fillId="4" borderId="7" xfId="0" applyFont="1" applyFill="1" applyBorder="1" applyAlignment="1">
      <alignment horizontal="left" wrapText="1"/>
    </xf>
    <xf numFmtId="0" fontId="22" fillId="4" borderId="8" xfId="0" applyFont="1" applyFill="1" applyBorder="1" applyAlignment="1">
      <alignment horizontal="left" wrapText="1"/>
    </xf>
    <xf numFmtId="164" fontId="12" fillId="0" borderId="9" xfId="1" applyNumberFormat="1" applyFont="1" applyFill="1" applyBorder="1" applyAlignment="1" applyProtection="1">
      <alignment horizontal="center" vertical="top"/>
      <protection hidden="1"/>
    </xf>
    <xf numFmtId="164" fontId="1" fillId="0" borderId="9" xfId="0" applyNumberFormat="1" applyFont="1" applyBorder="1" applyAlignment="1" applyProtection="1">
      <alignment vertical="top"/>
      <protection hidden="1"/>
    </xf>
    <xf numFmtId="0" fontId="11" fillId="0" borderId="0" xfId="0" applyFont="1" applyAlignment="1" applyProtection="1">
      <alignment horizontal="left" vertical="top"/>
      <protection hidden="1"/>
    </xf>
    <xf numFmtId="0" fontId="1" fillId="0" borderId="0" xfId="0" applyFont="1" applyAlignment="1" applyProtection="1">
      <alignment horizontal="left" vertical="top"/>
      <protection hidden="1"/>
    </xf>
    <xf numFmtId="0" fontId="1" fillId="0" borderId="0" xfId="0" applyFont="1" applyAlignment="1" applyProtection="1">
      <alignment horizontal="right" vertical="top"/>
      <protection hidden="1"/>
    </xf>
    <xf numFmtId="0" fontId="13" fillId="0" borderId="4" xfId="0" applyFont="1" applyBorder="1" applyAlignment="1" applyProtection="1">
      <alignment horizontal="center" vertical="top"/>
      <protection hidden="1"/>
    </xf>
    <xf numFmtId="0" fontId="12" fillId="0" borderId="0" xfId="0" applyFont="1" applyAlignment="1" applyProtection="1">
      <alignment horizontal="center" vertical="top"/>
      <protection hidden="1"/>
    </xf>
    <xf numFmtId="0" fontId="12" fillId="0" borderId="0" xfId="0" applyFont="1" applyAlignment="1" applyProtection="1">
      <alignment horizontal="left" vertical="top"/>
      <protection hidden="1"/>
    </xf>
    <xf numFmtId="164" fontId="12" fillId="2" borderId="4" xfId="1" applyNumberFormat="1" applyFont="1" applyFill="1" applyBorder="1" applyAlignment="1" applyProtection="1">
      <alignment horizontal="center"/>
      <protection locked="0" hidden="1"/>
    </xf>
    <xf numFmtId="164" fontId="1" fillId="2" borderId="4" xfId="0" applyNumberFormat="1" applyFont="1" applyFill="1" applyBorder="1" applyProtection="1">
      <protection locked="0" hidden="1"/>
    </xf>
    <xf numFmtId="0" fontId="17" fillId="0" borderId="0" xfId="0" applyFont="1" applyAlignment="1" applyProtection="1">
      <alignment horizontal="center"/>
      <protection hidden="1"/>
    </xf>
    <xf numFmtId="0" fontId="11" fillId="0" borderId="0" xfId="0" applyFont="1" applyAlignment="1" applyProtection="1">
      <alignment horizontal="center"/>
      <protection hidden="1"/>
    </xf>
    <xf numFmtId="0" fontId="11" fillId="2" borderId="4" xfId="0" applyFont="1" applyFill="1" applyBorder="1" applyAlignment="1" applyProtection="1">
      <alignment horizontal="center"/>
      <protection locked="0" hidden="1"/>
    </xf>
    <xf numFmtId="0" fontId="1" fillId="2" borderId="4" xfId="0" applyFont="1" applyFill="1" applyBorder="1" applyAlignment="1" applyProtection="1">
      <alignment horizontal="center"/>
      <protection locked="0" hidden="1"/>
    </xf>
    <xf numFmtId="0" fontId="1" fillId="2" borderId="4" xfId="0" applyFont="1" applyFill="1" applyBorder="1" applyAlignment="1" applyProtection="1">
      <alignment horizontal="center"/>
      <protection locked="0"/>
    </xf>
    <xf numFmtId="0" fontId="7" fillId="0" borderId="0" xfId="0" applyFont="1" applyAlignment="1" applyProtection="1">
      <alignment horizontal="center"/>
      <protection hidden="1"/>
    </xf>
    <xf numFmtId="0" fontId="1" fillId="0" borderId="0" xfId="0" applyFont="1"/>
    <xf numFmtId="0" fontId="12" fillId="0" borderId="0" xfId="0" applyFont="1" applyAlignment="1" applyProtection="1">
      <alignment horizontal="left" wrapText="1"/>
      <protection hidden="1"/>
    </xf>
    <xf numFmtId="0" fontId="1" fillId="0" borderId="0" xfId="0" applyFont="1" applyAlignment="1">
      <alignment horizontal="left"/>
    </xf>
    <xf numFmtId="0" fontId="12" fillId="0" borderId="0" xfId="0" applyFont="1" applyAlignment="1" applyProtection="1">
      <alignment horizontal="left" vertical="top" wrapText="1"/>
      <protection hidden="1"/>
    </xf>
    <xf numFmtId="0" fontId="13" fillId="0" borderId="0" xfId="0" applyFont="1" applyAlignment="1" applyProtection="1">
      <alignment horizontal="left" vertical="top" wrapText="1"/>
      <protection hidden="1"/>
    </xf>
    <xf numFmtId="0" fontId="0" fillId="0" borderId="0" xfId="0" applyAlignment="1">
      <alignment horizontal="left" vertical="top" wrapText="1"/>
    </xf>
    <xf numFmtId="0" fontId="13" fillId="0" borderId="0" xfId="0" applyFont="1" applyAlignment="1" applyProtection="1">
      <alignment horizontal="center" vertical="top" wrapText="1"/>
      <protection hidden="1"/>
    </xf>
    <xf numFmtId="0" fontId="12" fillId="0" borderId="0" xfId="0" applyFont="1" applyAlignment="1" applyProtection="1">
      <alignment horizontal="center" vertical="top" wrapText="1"/>
      <protection hidden="1"/>
    </xf>
    <xf numFmtId="44" fontId="27" fillId="0" borderId="7" xfId="1" applyFont="1" applyFill="1" applyBorder="1" applyAlignment="1" applyProtection="1">
      <alignment horizontal="center" vertical="top"/>
      <protection hidden="1"/>
    </xf>
    <xf numFmtId="9" fontId="16" fillId="0" borderId="7" xfId="2" applyFont="1" applyFill="1" applyBorder="1" applyAlignment="1" applyProtection="1">
      <alignment horizontal="center" vertical="top"/>
      <protection hidden="1"/>
    </xf>
    <xf numFmtId="0" fontId="12" fillId="0" borderId="2" xfId="0" applyFont="1" applyBorder="1" applyAlignment="1" applyProtection="1">
      <alignment horizontal="left" vertical="top" wrapText="1"/>
      <protection hidden="1"/>
    </xf>
    <xf numFmtId="5" fontId="12" fillId="2" borderId="4" xfId="1" applyNumberFormat="1" applyFont="1" applyFill="1" applyBorder="1" applyAlignment="1" applyProtection="1">
      <alignment horizontal="center" vertical="top"/>
      <protection locked="0" hidden="1"/>
    </xf>
    <xf numFmtId="166" fontId="12" fillId="2" borderId="4" xfId="2" applyNumberFormat="1" applyFont="1" applyFill="1" applyBorder="1" applyAlignment="1" applyProtection="1">
      <alignment horizontal="center" vertical="top"/>
      <protection locked="0" hidden="1"/>
    </xf>
    <xf numFmtId="166" fontId="1" fillId="2" borderId="4" xfId="0" applyNumberFormat="1" applyFont="1" applyFill="1" applyBorder="1" applyAlignment="1" applyProtection="1">
      <alignment vertical="top"/>
      <protection locked="0" hidden="1"/>
    </xf>
    <xf numFmtId="0" fontId="1" fillId="0" borderId="0" xfId="0" applyFont="1" applyAlignment="1" applyProtection="1">
      <alignment horizontal="center" vertical="top"/>
      <protection hidden="1"/>
    </xf>
    <xf numFmtId="0" fontId="17" fillId="4" borderId="0" xfId="0" applyFont="1" applyFill="1" applyAlignment="1" applyProtection="1">
      <alignment horizontal="left" vertical="center" wrapText="1"/>
      <protection hidden="1"/>
    </xf>
    <xf numFmtId="0" fontId="11" fillId="4" borderId="0" xfId="0" applyFont="1" applyFill="1" applyAlignment="1" applyProtection="1">
      <alignment horizontal="left" vertical="center" wrapText="1"/>
      <protection hidden="1"/>
    </xf>
    <xf numFmtId="0" fontId="12" fillId="0" borderId="7" xfId="0" applyFont="1" applyBorder="1" applyAlignment="1" applyProtection="1">
      <alignment horizontal="left" vertical="top" wrapText="1"/>
      <protection hidden="1"/>
    </xf>
    <xf numFmtId="0" fontId="12" fillId="0" borderId="8" xfId="0" applyFont="1" applyBorder="1" applyAlignment="1" applyProtection="1">
      <alignment horizontal="left" vertical="top" wrapText="1"/>
      <protection hidden="1"/>
    </xf>
    <xf numFmtId="169" fontId="12" fillId="2" borderId="4" xfId="2" applyNumberFormat="1" applyFont="1" applyFill="1" applyBorder="1" applyAlignment="1" applyProtection="1">
      <alignment horizontal="center" vertical="top"/>
      <protection locked="0" hidden="1"/>
    </xf>
    <xf numFmtId="169" fontId="1" fillId="2" borderId="4" xfId="0" applyNumberFormat="1" applyFont="1" applyFill="1" applyBorder="1" applyAlignment="1" applyProtection="1">
      <alignment vertical="top"/>
      <protection locked="0" hidden="1"/>
    </xf>
    <xf numFmtId="164" fontId="12" fillId="0" borderId="4" xfId="1" applyNumberFormat="1" applyFont="1" applyFill="1" applyBorder="1" applyAlignment="1" applyProtection="1">
      <alignment horizontal="center" vertical="top"/>
    </xf>
    <xf numFmtId="0" fontId="5" fillId="0" borderId="0" xfId="0" applyFont="1" applyAlignment="1" applyProtection="1">
      <alignment horizontal="center" vertical="top"/>
      <protection hidden="1"/>
    </xf>
    <xf numFmtId="0" fontId="1" fillId="0" borderId="0" xfId="0" applyFont="1" applyAlignment="1" applyProtection="1">
      <alignment horizontal="left" vertical="top" wrapText="1"/>
      <protection hidden="1"/>
    </xf>
    <xf numFmtId="0" fontId="1" fillId="0" borderId="2" xfId="0" applyFont="1" applyBorder="1" applyAlignment="1" applyProtection="1">
      <alignment horizontal="left" vertical="top" wrapText="1"/>
      <protection hidden="1"/>
    </xf>
    <xf numFmtId="5" fontId="1" fillId="2" borderId="4" xfId="0" applyNumberFormat="1" applyFont="1" applyFill="1" applyBorder="1" applyAlignment="1" applyProtection="1">
      <alignment horizontal="center" vertical="top"/>
      <protection locked="0" hidden="1"/>
    </xf>
    <xf numFmtId="44" fontId="12" fillId="0" borderId="4" xfId="1" applyFont="1" applyFill="1" applyBorder="1" applyAlignment="1" applyProtection="1">
      <alignment horizontal="center" vertical="top"/>
      <protection hidden="1"/>
    </xf>
    <xf numFmtId="0" fontId="1" fillId="0" borderId="4" xfId="0" applyFont="1" applyBorder="1" applyAlignment="1">
      <alignment horizontal="center" vertical="top"/>
    </xf>
    <xf numFmtId="165" fontId="12" fillId="0" borderId="0" xfId="1" applyNumberFormat="1" applyFont="1" applyFill="1" applyBorder="1" applyAlignment="1" applyProtection="1">
      <alignment horizontal="center" vertical="top"/>
      <protection hidden="1"/>
    </xf>
    <xf numFmtId="0" fontId="13" fillId="0" borderId="7" xfId="0" applyFont="1" applyBorder="1" applyAlignment="1" applyProtection="1">
      <alignment horizontal="center" vertical="top"/>
      <protection hidden="1"/>
    </xf>
    <xf numFmtId="165" fontId="12" fillId="2" borderId="4" xfId="0" applyNumberFormat="1" applyFont="1" applyFill="1" applyBorder="1" applyAlignment="1" applyProtection="1">
      <alignment horizontal="center"/>
      <protection locked="0" hidden="1"/>
    </xf>
    <xf numFmtId="166" fontId="12" fillId="0" borderId="4" xfId="0" applyNumberFormat="1" applyFont="1" applyBorder="1" applyAlignment="1" applyProtection="1">
      <alignment horizontal="center"/>
      <protection hidden="1"/>
    </xf>
    <xf numFmtId="0" fontId="12" fillId="0" borderId="4" xfId="0" applyFont="1" applyBorder="1" applyAlignment="1" applyProtection="1">
      <alignment horizontal="center"/>
      <protection hidden="1"/>
    </xf>
    <xf numFmtId="0" fontId="7" fillId="0" borderId="0" xfId="0" applyFont="1" applyAlignment="1" applyProtection="1">
      <alignment horizontal="center" vertical="top"/>
      <protection hidden="1"/>
    </xf>
    <xf numFmtId="164" fontId="12" fillId="0" borderId="4" xfId="0" applyNumberFormat="1" applyFont="1" applyBorder="1" applyAlignment="1" applyProtection="1">
      <alignment horizontal="center"/>
      <protection hidden="1"/>
    </xf>
    <xf numFmtId="0" fontId="20" fillId="0" borderId="0" xfId="0" applyFont="1" applyAlignment="1" applyProtection="1">
      <alignment horizontal="center" vertical="top"/>
      <protection hidden="1"/>
    </xf>
    <xf numFmtId="0" fontId="5" fillId="0" borderId="0" xfId="0" applyFont="1" applyAlignment="1" applyProtection="1">
      <alignment vertical="top"/>
      <protection hidden="1"/>
    </xf>
    <xf numFmtId="5" fontId="12" fillId="0" borderId="4" xfId="1" applyNumberFormat="1" applyFont="1" applyFill="1" applyBorder="1" applyAlignment="1" applyProtection="1">
      <alignment horizontal="center" vertical="top"/>
      <protection hidden="1"/>
    </xf>
    <xf numFmtId="166" fontId="12" fillId="0" borderId="4" xfId="2" applyNumberFormat="1" applyFont="1" applyFill="1" applyBorder="1" applyAlignment="1" applyProtection="1">
      <alignment horizontal="center" vertical="top"/>
      <protection hidden="1"/>
    </xf>
    <xf numFmtId="166" fontId="1" fillId="0" borderId="4" xfId="0" applyNumberFormat="1" applyFont="1" applyBorder="1" applyAlignment="1" applyProtection="1">
      <alignment vertical="top"/>
      <protection hidden="1"/>
    </xf>
    <xf numFmtId="166" fontId="12" fillId="0" borderId="4" xfId="1" applyNumberFormat="1" applyFont="1" applyFill="1" applyBorder="1" applyAlignment="1" applyProtection="1">
      <alignment horizontal="center" vertical="top"/>
      <protection hidden="1"/>
    </xf>
    <xf numFmtId="0" fontId="12" fillId="0" borderId="3" xfId="0" applyFont="1" applyBorder="1" applyAlignment="1" applyProtection="1">
      <alignment horizontal="left" vertical="top" wrapText="1"/>
      <protection hidden="1"/>
    </xf>
    <xf numFmtId="165" fontId="12" fillId="2" borderId="4" xfId="1" applyNumberFormat="1" applyFont="1" applyFill="1" applyBorder="1" applyAlignment="1" applyProtection="1">
      <alignment horizontal="center" vertical="top"/>
      <protection locked="0" hidden="1"/>
    </xf>
    <xf numFmtId="165" fontId="1" fillId="2" borderId="4" xfId="0" applyNumberFormat="1" applyFont="1" applyFill="1" applyBorder="1" applyAlignment="1" applyProtection="1">
      <alignment vertical="top"/>
      <protection locked="0" hidden="1"/>
    </xf>
    <xf numFmtId="0" fontId="11" fillId="0" borderId="7" xfId="0" applyFont="1" applyBorder="1" applyAlignment="1" applyProtection="1">
      <alignment horizontal="left" vertical="top"/>
      <protection hidden="1"/>
    </xf>
    <xf numFmtId="0" fontId="9" fillId="0" borderId="7" xfId="0" applyFont="1" applyBorder="1" applyAlignment="1">
      <alignment vertical="top"/>
    </xf>
    <xf numFmtId="166" fontId="12" fillId="2" borderId="4" xfId="0" applyNumberFormat="1" applyFont="1" applyFill="1" applyBorder="1" applyAlignment="1" applyProtection="1">
      <alignment horizontal="center" vertical="top"/>
      <protection locked="0"/>
    </xf>
    <xf numFmtId="170" fontId="12" fillId="2" borderId="4" xfId="0" applyNumberFormat="1" applyFont="1" applyFill="1" applyBorder="1" applyAlignment="1" applyProtection="1">
      <alignment horizontal="center" vertical="top"/>
      <protection locked="0"/>
    </xf>
    <xf numFmtId="166" fontId="7" fillId="0" borderId="4" xfId="0" applyNumberFormat="1" applyFont="1" applyBorder="1" applyAlignment="1">
      <alignment horizontal="center"/>
    </xf>
    <xf numFmtId="0" fontId="7" fillId="0" borderId="4" xfId="0" applyFont="1" applyBorder="1" applyAlignment="1">
      <alignment horizontal="center"/>
    </xf>
    <xf numFmtId="0" fontId="21" fillId="0" borderId="0" xfId="0" applyFont="1" applyAlignment="1" applyProtection="1">
      <alignment horizontal="right" vertical="top"/>
      <protection hidden="1"/>
    </xf>
    <xf numFmtId="0" fontId="5" fillId="0" borderId="7" xfId="0" applyFont="1" applyBorder="1" applyAlignment="1">
      <alignment horizontal="center" vertical="top"/>
    </xf>
    <xf numFmtId="0" fontId="12" fillId="0" borderId="4" xfId="0" applyFont="1" applyBorder="1" applyAlignment="1" applyProtection="1">
      <alignment horizontal="left" vertical="top" wrapText="1"/>
      <protection hidden="1"/>
    </xf>
    <xf numFmtId="164" fontId="7" fillId="0" borderId="4" xfId="0" applyNumberFormat="1" applyFont="1" applyBorder="1" applyAlignment="1">
      <alignment horizontal="center"/>
    </xf>
    <xf numFmtId="165" fontId="12" fillId="0" borderId="4" xfId="1" applyNumberFormat="1" applyFont="1" applyFill="1" applyBorder="1" applyAlignment="1" applyProtection="1">
      <alignment horizontal="center" vertical="top"/>
      <protection hidden="1"/>
    </xf>
    <xf numFmtId="0" fontId="13" fillId="0" borderId="9" xfId="0" applyFont="1" applyBorder="1" applyAlignment="1" applyProtection="1">
      <alignment horizontal="center" vertical="top"/>
      <protection hidden="1"/>
    </xf>
    <xf numFmtId="0" fontId="5" fillId="0" borderId="4" xfId="0" applyFont="1" applyBorder="1" applyAlignment="1" applyProtection="1">
      <alignment vertical="top"/>
      <protection hidden="1"/>
    </xf>
    <xf numFmtId="0" fontId="1" fillId="0" borderId="7" xfId="0" applyFont="1" applyBorder="1" applyAlignment="1" applyProtection="1">
      <alignment horizontal="left" vertical="top"/>
      <protection hidden="1"/>
    </xf>
    <xf numFmtId="0" fontId="11" fillId="0" borderId="7" xfId="0" applyFont="1" applyBorder="1" applyAlignment="1" applyProtection="1">
      <alignment horizontal="center" vertical="top"/>
      <protection hidden="1"/>
    </xf>
    <xf numFmtId="0" fontId="1" fillId="0" borderId="7" xfId="0" applyFont="1" applyBorder="1" applyAlignment="1" applyProtection="1">
      <alignment vertical="top"/>
      <protection hidden="1"/>
    </xf>
    <xf numFmtId="7" fontId="12" fillId="0" borderId="9" xfId="1" applyNumberFormat="1" applyFont="1" applyFill="1" applyBorder="1" applyAlignment="1" applyProtection="1">
      <alignment horizontal="center" vertical="top"/>
      <protection hidden="1"/>
    </xf>
    <xf numFmtId="7" fontId="12" fillId="2" borderId="4" xfId="1" applyNumberFormat="1" applyFont="1" applyFill="1" applyBorder="1" applyAlignment="1" applyProtection="1">
      <alignment horizontal="center" vertical="top"/>
      <protection locked="0" hidden="1"/>
    </xf>
    <xf numFmtId="0" fontId="9" fillId="0" borderId="0" xfId="0" applyFont="1" applyAlignment="1" applyProtection="1">
      <alignment vertical="top"/>
      <protection hidden="1"/>
    </xf>
    <xf numFmtId="0" fontId="7" fillId="0" borderId="3" xfId="0" applyFont="1" applyBorder="1" applyAlignment="1" applyProtection="1">
      <alignment horizontal="left"/>
      <protection hidden="1"/>
    </xf>
    <xf numFmtId="0" fontId="2" fillId="0" borderId="7" xfId="0" applyFont="1" applyBorder="1" applyAlignment="1" applyProtection="1">
      <alignment horizontal="left"/>
      <protection hidden="1"/>
    </xf>
    <xf numFmtId="0" fontId="7" fillId="2" borderId="7" xfId="0" applyFont="1" applyFill="1" applyBorder="1" applyAlignment="1" applyProtection="1">
      <alignment vertical="top"/>
      <protection hidden="1"/>
    </xf>
    <xf numFmtId="0" fontId="1" fillId="2" borderId="7" xfId="0" applyFont="1" applyFill="1" applyBorder="1" applyAlignment="1" applyProtection="1">
      <alignment vertical="top"/>
      <protection hidden="1"/>
    </xf>
    <xf numFmtId="0" fontId="15" fillId="2" borderId="7" xfId="0" applyFont="1" applyFill="1" applyBorder="1" applyAlignment="1" applyProtection="1">
      <alignment vertical="top"/>
      <protection hidden="1"/>
    </xf>
    <xf numFmtId="0" fontId="12" fillId="0" borderId="1" xfId="0" applyFont="1" applyBorder="1" applyAlignment="1" applyProtection="1">
      <alignment horizontal="left" vertical="top" wrapText="1"/>
      <protection hidden="1"/>
    </xf>
    <xf numFmtId="0" fontId="1" fillId="2" borderId="0" xfId="0" applyFont="1" applyFill="1" applyAlignment="1" applyProtection="1">
      <alignment horizontal="left" vertical="top" wrapText="1"/>
      <protection hidden="1"/>
    </xf>
    <xf numFmtId="0" fontId="11" fillId="0" borderId="1" xfId="0" applyFont="1" applyBorder="1" applyAlignment="1" applyProtection="1">
      <alignment horizontal="center" vertical="top"/>
      <protection hidden="1"/>
    </xf>
    <xf numFmtId="0" fontId="15" fillId="0" borderId="0" xfId="0" applyFont="1" applyAlignment="1" applyProtection="1">
      <alignment horizontal="center" vertical="top"/>
      <protection hidden="1"/>
    </xf>
    <xf numFmtId="0" fontId="15" fillId="0" borderId="2" xfId="0" applyFont="1" applyBorder="1" applyAlignment="1" applyProtection="1">
      <alignment horizontal="center" vertical="top"/>
      <protection hidden="1"/>
    </xf>
    <xf numFmtId="0" fontId="1" fillId="2" borderId="0" xfId="0" applyFont="1" applyFill="1" applyAlignment="1" applyProtection="1">
      <alignment horizontal="left" vertical="top"/>
      <protection hidden="1"/>
    </xf>
    <xf numFmtId="44" fontId="16" fillId="0" borderId="7" xfId="1" applyFont="1" applyFill="1" applyBorder="1" applyAlignment="1" applyProtection="1">
      <alignment horizontal="center" vertical="top"/>
      <protection hidden="1"/>
    </xf>
    <xf numFmtId="9" fontId="16" fillId="0" borderId="0" xfId="2" applyFont="1" applyFill="1" applyBorder="1" applyAlignment="1" applyProtection="1">
      <alignment horizontal="center" vertical="top"/>
      <protection hidden="1"/>
    </xf>
    <xf numFmtId="0" fontId="4" fillId="0" borderId="0" xfId="0" applyFont="1" applyAlignment="1">
      <alignment horizontal="center" vertical="top"/>
    </xf>
    <xf numFmtId="167" fontId="12" fillId="2" borderId="4" xfId="2" applyNumberFormat="1" applyFont="1" applyFill="1" applyBorder="1" applyAlignment="1" applyProtection="1">
      <alignment horizontal="center" vertical="top"/>
      <protection locked="0"/>
    </xf>
    <xf numFmtId="167" fontId="1" fillId="2" borderId="4" xfId="0" applyNumberFormat="1" applyFont="1" applyFill="1" applyBorder="1" applyAlignment="1" applyProtection="1">
      <alignment vertical="top"/>
      <protection locked="0"/>
    </xf>
    <xf numFmtId="164" fontId="12" fillId="0" borderId="4" xfId="1" applyNumberFormat="1" applyFont="1" applyFill="1" applyBorder="1" applyAlignment="1" applyProtection="1">
      <alignment horizontal="right" vertical="top"/>
      <protection hidden="1"/>
    </xf>
    <xf numFmtId="0" fontId="12" fillId="0" borderId="1" xfId="0" applyFont="1" applyBorder="1" applyAlignment="1" applyProtection="1">
      <alignment horizontal="left" vertical="top"/>
      <protection hidden="1"/>
    </xf>
    <xf numFmtId="0" fontId="15" fillId="0" borderId="0" xfId="0" applyFont="1" applyAlignment="1" applyProtection="1">
      <alignment vertical="top"/>
      <protection hidden="1"/>
    </xf>
    <xf numFmtId="167" fontId="15" fillId="2" borderId="4" xfId="0" applyNumberFormat="1" applyFont="1" applyFill="1" applyBorder="1" applyAlignment="1" applyProtection="1">
      <alignment horizontal="center" vertical="top"/>
      <protection locked="0" hidden="1"/>
    </xf>
    <xf numFmtId="167" fontId="7" fillId="0" borderId="4" xfId="0" applyNumberFormat="1" applyFont="1" applyBorder="1" applyProtection="1">
      <protection hidden="1"/>
    </xf>
    <xf numFmtId="0" fontId="15" fillId="0" borderId="4" xfId="0" applyFont="1" applyBorder="1"/>
    <xf numFmtId="164" fontId="12" fillId="2" borderId="4" xfId="2" applyNumberFormat="1" applyFont="1" applyFill="1" applyBorder="1" applyAlignment="1" applyProtection="1">
      <alignment horizontal="center" vertical="top"/>
      <protection locked="0"/>
    </xf>
    <xf numFmtId="164" fontId="1" fillId="2" borderId="4" xfId="0" applyNumberFormat="1" applyFont="1" applyFill="1" applyBorder="1" applyAlignment="1" applyProtection="1">
      <alignment vertical="top"/>
      <protection locked="0"/>
    </xf>
    <xf numFmtId="164" fontId="7" fillId="0" borderId="4" xfId="0" applyNumberFormat="1" applyFont="1" applyBorder="1" applyAlignment="1">
      <alignment horizontal="right" vertical="top"/>
    </xf>
    <xf numFmtId="0" fontId="7" fillId="0" borderId="4" xfId="0" applyFont="1" applyBorder="1" applyAlignment="1">
      <alignment horizontal="right" vertical="top"/>
    </xf>
    <xf numFmtId="0" fontId="12" fillId="0" borderId="0" xfId="0" applyFont="1" applyProtection="1">
      <protection hidden="1"/>
    </xf>
    <xf numFmtId="0" fontId="14" fillId="0" borderId="0" xfId="0" applyFont="1" applyAlignment="1" applyProtection="1">
      <alignment horizontal="center" vertical="top" wrapText="1"/>
      <protection hidden="1"/>
    </xf>
    <xf numFmtId="164" fontId="12" fillId="0" borderId="4" xfId="1" applyNumberFormat="1" applyFont="1" applyFill="1" applyBorder="1" applyAlignment="1" applyProtection="1">
      <alignment horizontal="right"/>
      <protection hidden="1"/>
    </xf>
    <xf numFmtId="0" fontId="1" fillId="0" borderId="7" xfId="0" applyFont="1" applyBorder="1" applyAlignment="1">
      <alignment vertical="top"/>
    </xf>
    <xf numFmtId="164" fontId="1" fillId="2" borderId="4" xfId="0" applyNumberFormat="1" applyFont="1" applyFill="1" applyBorder="1" applyAlignment="1" applyProtection="1">
      <alignment vertical="top"/>
      <protection locked="0" hidden="1"/>
    </xf>
    <xf numFmtId="0" fontId="13" fillId="0" borderId="9" xfId="0" applyFont="1" applyBorder="1" applyAlignment="1" applyProtection="1">
      <alignment horizontal="center" vertical="top" wrapText="1"/>
      <protection hidden="1"/>
    </xf>
    <xf numFmtId="164" fontId="1" fillId="0" borderId="4" xfId="0" applyNumberFormat="1" applyFont="1" applyBorder="1" applyAlignment="1" applyProtection="1">
      <alignment vertical="top"/>
      <protection hidden="1"/>
    </xf>
    <xf numFmtId="166" fontId="13" fillId="0" borderId="0" xfId="1" applyNumberFormat="1" applyFont="1" applyFill="1" applyBorder="1" applyAlignment="1" applyProtection="1">
      <alignment horizontal="center" vertical="top"/>
      <protection hidden="1"/>
    </xf>
    <xf numFmtId="0" fontId="19" fillId="0" borderId="7" xfId="0" applyFont="1" applyBorder="1" applyAlignment="1">
      <alignment horizontal="left" wrapText="1"/>
    </xf>
    <xf numFmtId="164" fontId="7" fillId="5" borderId="4" xfId="0" applyNumberFormat="1" applyFont="1" applyFill="1" applyBorder="1" applyAlignment="1" applyProtection="1">
      <alignment horizontal="center"/>
      <protection locked="0"/>
    </xf>
    <xf numFmtId="171" fontId="12" fillId="5" borderId="4" xfId="0" applyNumberFormat="1" applyFont="1" applyFill="1" applyBorder="1" applyAlignment="1" applyProtection="1">
      <alignment horizontal="center" vertical="top"/>
      <protection locked="0"/>
    </xf>
    <xf numFmtId="0" fontId="1" fillId="0" borderId="7" xfId="0" applyFont="1" applyBorder="1" applyAlignment="1">
      <alignment horizontal="center"/>
    </xf>
    <xf numFmtId="0" fontId="1" fillId="0" borderId="0" xfId="0" applyFont="1" applyAlignment="1">
      <alignment horizontal="center"/>
    </xf>
    <xf numFmtId="164" fontId="1" fillId="0" borderId="0" xfId="0" applyNumberFormat="1" applyFont="1" applyAlignment="1">
      <alignment horizontal="center"/>
    </xf>
    <xf numFmtId="172" fontId="1" fillId="0" borderId="0" xfId="0" applyNumberFormat="1" applyFont="1" applyAlignment="1">
      <alignment horizontal="center"/>
    </xf>
    <xf numFmtId="0" fontId="11" fillId="0" borderId="7" xfId="0" applyFont="1" applyBorder="1" applyAlignment="1" applyProtection="1">
      <alignment vertical="top"/>
      <protection hidden="1"/>
    </xf>
    <xf numFmtId="0" fontId="1" fillId="0" borderId="8" xfId="0" applyFont="1" applyBorder="1" applyProtection="1">
      <protection hidden="1"/>
    </xf>
    <xf numFmtId="166" fontId="13" fillId="0" borderId="4" xfId="1" applyNumberFormat="1" applyFont="1" applyFill="1" applyBorder="1" applyAlignment="1" applyProtection="1">
      <alignment horizontal="center" vertical="top"/>
      <protection hidden="1"/>
    </xf>
    <xf numFmtId="0" fontId="11" fillId="2" borderId="0" xfId="0" applyFont="1" applyFill="1" applyAlignment="1" applyProtection="1">
      <alignment horizontal="center"/>
      <protection hidden="1"/>
    </xf>
    <xf numFmtId="0" fontId="1" fillId="2" borderId="0" xfId="0" applyFont="1" applyFill="1" applyAlignment="1" applyProtection="1">
      <alignment horizontal="center"/>
      <protection hidden="1"/>
    </xf>
    <xf numFmtId="0" fontId="1" fillId="2" borderId="0" xfId="0" applyFont="1" applyFill="1" applyAlignment="1">
      <alignment horizontal="center"/>
    </xf>
    <xf numFmtId="165" fontId="7" fillId="0" borderId="4" xfId="0" applyNumberFormat="1" applyFont="1" applyBorder="1" applyAlignment="1">
      <alignment horizontal="center"/>
    </xf>
    <xf numFmtId="0" fontId="1" fillId="0" borderId="9" xfId="0" applyFont="1" applyBorder="1" applyAlignment="1">
      <alignment horizontal="center"/>
    </xf>
    <xf numFmtId="5" fontId="12" fillId="2" borderId="4" xfId="1" applyNumberFormat="1" applyFont="1" applyFill="1" applyBorder="1" applyAlignment="1" applyProtection="1">
      <alignment horizontal="center"/>
      <protection locked="0" hidden="1"/>
    </xf>
    <xf numFmtId="173" fontId="12" fillId="2" borderId="4" xfId="1" applyNumberFormat="1" applyFont="1" applyFill="1" applyBorder="1" applyAlignment="1" applyProtection="1">
      <alignment horizontal="center"/>
      <protection locked="0" hidden="1"/>
    </xf>
    <xf numFmtId="173" fontId="1" fillId="2" borderId="4" xfId="0" applyNumberFormat="1" applyFont="1" applyFill="1" applyBorder="1" applyProtection="1">
      <protection locked="0" hidden="1"/>
    </xf>
    <xf numFmtId="164" fontId="12" fillId="0" borderId="4" xfId="1" applyNumberFormat="1" applyFont="1" applyFill="1" applyBorder="1" applyAlignment="1" applyProtection="1">
      <alignment horizontal="center"/>
      <protection hidden="1"/>
    </xf>
    <xf numFmtId="0" fontId="13" fillId="0" borderId="5" xfId="0" applyFont="1" applyBorder="1" applyAlignment="1" applyProtection="1">
      <alignment horizontal="left" vertical="top"/>
      <protection hidden="1"/>
    </xf>
    <xf numFmtId="0" fontId="13" fillId="0" borderId="4" xfId="0" applyFont="1" applyBorder="1" applyAlignment="1" applyProtection="1">
      <alignment horizontal="left" vertical="top"/>
      <protection hidden="1"/>
    </xf>
    <xf numFmtId="5" fontId="12" fillId="0" borderId="4" xfId="0" applyNumberFormat="1" applyFont="1" applyBorder="1" applyAlignment="1" applyProtection="1">
      <alignment horizontal="center" vertical="top"/>
      <protection hidden="1"/>
    </xf>
    <xf numFmtId="0" fontId="12" fillId="0" borderId="4" xfId="0" applyFont="1" applyBorder="1" applyAlignment="1" applyProtection="1">
      <alignment horizontal="center" vertical="top"/>
      <protection hidden="1"/>
    </xf>
    <xf numFmtId="175" fontId="12" fillId="0" borderId="4" xfId="0" applyNumberFormat="1" applyFont="1" applyBorder="1" applyAlignment="1" applyProtection="1">
      <alignment horizontal="center"/>
      <protection hidden="1"/>
    </xf>
    <xf numFmtId="44" fontId="14" fillId="0" borderId="7" xfId="0" applyNumberFormat="1" applyFont="1" applyBorder="1" applyAlignment="1" applyProtection="1">
      <alignment horizontal="center" vertical="top"/>
      <protection hidden="1"/>
    </xf>
    <xf numFmtId="164" fontId="12" fillId="3" borderId="4" xfId="0" applyNumberFormat="1" applyFont="1" applyFill="1" applyBorder="1" applyAlignment="1" applyProtection="1">
      <alignment horizontal="center" vertical="top"/>
      <protection hidden="1"/>
    </xf>
    <xf numFmtId="174" fontId="12" fillId="0" borderId="4" xfId="0" applyNumberFormat="1" applyFont="1" applyBorder="1" applyAlignment="1" applyProtection="1">
      <alignment horizontal="center" vertical="top"/>
      <protection hidden="1"/>
    </xf>
    <xf numFmtId="0" fontId="16" fillId="0" borderId="4" xfId="0" applyFont="1" applyBorder="1" applyAlignment="1" applyProtection="1">
      <alignment horizontal="center" vertical="top"/>
      <protection hidden="1"/>
    </xf>
    <xf numFmtId="0" fontId="4" fillId="0" borderId="4" xfId="0" applyFont="1" applyBorder="1" applyAlignment="1" applyProtection="1">
      <alignment vertical="top"/>
      <protection hidden="1"/>
    </xf>
    <xf numFmtId="0" fontId="24" fillId="0" borderId="0" xfId="0" applyFont="1" applyAlignment="1" applyProtection="1">
      <alignment horizontal="center" vertical="top" wrapText="1"/>
      <protection hidden="1"/>
    </xf>
    <xf numFmtId="7" fontId="12" fillId="0" borderId="4" xfId="0" applyNumberFormat="1" applyFont="1" applyBorder="1" applyAlignment="1" applyProtection="1">
      <alignment horizontal="center" vertical="top"/>
      <protection hidden="1"/>
    </xf>
    <xf numFmtId="44" fontId="13" fillId="0" borderId="7" xfId="0" applyNumberFormat="1" applyFont="1" applyBorder="1" applyAlignment="1" applyProtection="1">
      <alignment horizontal="center" vertical="top" wrapText="1"/>
      <protection hidden="1"/>
    </xf>
    <xf numFmtId="0" fontId="11" fillId="0" borderId="4" xfId="0" applyFont="1" applyBorder="1" applyAlignment="1" applyProtection="1">
      <alignment horizontal="center" vertical="top" wrapText="1"/>
      <protection hidden="1"/>
    </xf>
    <xf numFmtId="7" fontId="12" fillId="0" borderId="4" xfId="0" applyNumberFormat="1" applyFont="1" applyBorder="1" applyAlignment="1" applyProtection="1">
      <alignment horizontal="center"/>
      <protection hidden="1"/>
    </xf>
    <xf numFmtId="164" fontId="12" fillId="3" borderId="4" xfId="1" applyNumberFormat="1" applyFont="1" applyFill="1" applyBorder="1" applyAlignment="1" applyProtection="1">
      <alignment horizontal="center" vertical="top"/>
      <protection hidden="1"/>
    </xf>
    <xf numFmtId="164" fontId="1" fillId="3" borderId="4" xfId="0" applyNumberFormat="1" applyFont="1" applyFill="1" applyBorder="1" applyAlignment="1" applyProtection="1">
      <alignment vertical="top"/>
      <protection hidden="1"/>
    </xf>
    <xf numFmtId="0" fontId="13" fillId="0" borderId="4" xfId="0" applyFont="1" applyBorder="1" applyAlignment="1" applyProtection="1">
      <alignment horizontal="center" vertical="top" wrapText="1"/>
      <protection hidden="1"/>
    </xf>
    <xf numFmtId="0" fontId="7" fillId="0" borderId="0" xfId="0" applyFont="1" applyAlignment="1" applyProtection="1">
      <alignment vertical="top"/>
      <protection hidden="1"/>
    </xf>
    <xf numFmtId="0" fontId="7" fillId="0" borderId="0" xfId="0" applyFont="1" applyAlignment="1">
      <alignment horizontal="left" wrapText="1"/>
    </xf>
    <xf numFmtId="173" fontId="6" fillId="0" borderId="4" xfId="0" applyNumberFormat="1" applyFont="1" applyBorder="1" applyAlignment="1" applyProtection="1">
      <alignment horizontal="center" wrapText="1"/>
      <protection hidden="1"/>
    </xf>
    <xf numFmtId="165" fontId="6" fillId="0" borderId="4" xfId="0" applyNumberFormat="1" applyFont="1" applyBorder="1" applyAlignment="1" applyProtection="1">
      <alignment horizontal="center" wrapText="1"/>
      <protection hidden="1"/>
    </xf>
    <xf numFmtId="0" fontId="23" fillId="0" borderId="0" xfId="0" applyFont="1" applyAlignment="1" applyProtection="1">
      <alignment horizontal="center"/>
      <protection hidden="1"/>
    </xf>
    <xf numFmtId="0" fontId="9" fillId="0" borderId="0" xfId="0" applyFont="1" applyProtection="1">
      <protection hidden="1"/>
    </xf>
    <xf numFmtId="164" fontId="6" fillId="0" borderId="4" xfId="0" applyNumberFormat="1" applyFont="1" applyBorder="1" applyAlignment="1" applyProtection="1">
      <alignment horizontal="center" wrapText="1"/>
      <protection hidden="1"/>
    </xf>
    <xf numFmtId="0" fontId="6" fillId="0" borderId="0" xfId="0" applyFont="1" applyAlignment="1" applyProtection="1">
      <alignment horizontal="left" wrapText="1"/>
      <protection hidden="1"/>
    </xf>
    <xf numFmtId="0" fontId="6" fillId="0" borderId="4" xfId="0" applyFont="1" applyBorder="1" applyAlignment="1" applyProtection="1">
      <alignment horizontal="center" wrapText="1"/>
      <protection hidden="1"/>
    </xf>
    <xf numFmtId="7" fontId="12" fillId="0" borderId="4" xfId="0" applyNumberFormat="1" applyFont="1" applyBorder="1" applyAlignment="1" applyProtection="1">
      <alignment horizontal="center" wrapText="1"/>
      <protection hidden="1"/>
    </xf>
    <xf numFmtId="44" fontId="13" fillId="0" borderId="9" xfId="0" applyNumberFormat="1" applyFont="1" applyBorder="1" applyAlignment="1" applyProtection="1">
      <alignment horizontal="center" vertical="top" wrapText="1"/>
      <protection hidden="1"/>
    </xf>
    <xf numFmtId="0" fontId="8" fillId="0" borderId="0" xfId="0" applyFont="1" applyAlignment="1">
      <alignment horizontal="left" wrapText="1"/>
    </xf>
    <xf numFmtId="0" fontId="26" fillId="4" borderId="3" xfId="0" applyFont="1" applyFill="1" applyBorder="1" applyAlignment="1" applyProtection="1">
      <alignment horizontal="left" wrapText="1"/>
      <protection hidden="1"/>
    </xf>
    <xf numFmtId="0" fontId="26" fillId="4" borderId="7" xfId="0" applyFont="1" applyFill="1" applyBorder="1" applyAlignment="1" applyProtection="1">
      <alignment horizontal="left" wrapText="1"/>
      <protection hidden="1"/>
    </xf>
    <xf numFmtId="5" fontId="6" fillId="0" borderId="4" xfId="0" applyNumberFormat="1" applyFont="1" applyBorder="1" applyAlignment="1" applyProtection="1">
      <alignment horizontal="center" wrapText="1"/>
      <protection hidden="1"/>
    </xf>
    <xf numFmtId="0" fontId="1" fillId="0" borderId="0" xfId="0" applyFont="1" applyAlignment="1">
      <alignment horizontal="center" wrapText="1"/>
    </xf>
    <xf numFmtId="0" fontId="1" fillId="0" borderId="0" xfId="0" applyFont="1" applyAlignment="1">
      <alignment horizontal="center" vertical="top" wrapText="1"/>
    </xf>
    <xf numFmtId="166" fontId="6" fillId="0" borderId="4" xfId="0" applyNumberFormat="1" applyFont="1" applyBorder="1" applyAlignment="1" applyProtection="1">
      <alignment horizontal="center" wrapText="1"/>
      <protection hidden="1"/>
    </xf>
    <xf numFmtId="0" fontId="6" fillId="0" borderId="0" xfId="0" applyFont="1" applyAlignment="1" applyProtection="1">
      <alignment horizontal="center"/>
      <protection hidden="1"/>
    </xf>
    <xf numFmtId="0" fontId="1" fillId="0" borderId="0" xfId="0" applyFont="1" applyAlignment="1">
      <alignment horizontal="center" vertical="top"/>
    </xf>
    <xf numFmtId="164" fontId="8" fillId="0" borderId="4" xfId="0" applyNumberFormat="1" applyFont="1" applyBorder="1" applyAlignment="1">
      <alignment horizontal="center"/>
    </xf>
    <xf numFmtId="0" fontId="8" fillId="0" borderId="4" xfId="0" applyFont="1" applyBorder="1" applyAlignment="1">
      <alignment horizontal="center"/>
    </xf>
    <xf numFmtId="5" fontId="8" fillId="0" borderId="4" xfId="0" applyNumberFormat="1" applyFont="1" applyBorder="1" applyAlignment="1">
      <alignment horizontal="center"/>
    </xf>
    <xf numFmtId="0" fontId="8" fillId="0" borderId="0" xfId="0" applyFont="1" applyAlignment="1" applyProtection="1">
      <alignment vertical="top"/>
      <protection hidden="1"/>
    </xf>
    <xf numFmtId="173" fontId="7" fillId="0" borderId="4" xfId="0" applyNumberFormat="1" applyFont="1" applyBorder="1" applyAlignment="1">
      <alignment horizontal="center"/>
    </xf>
    <xf numFmtId="0" fontId="7" fillId="0" borderId="0" xfId="0" applyFont="1" applyAlignment="1">
      <alignment horizontal="left"/>
    </xf>
    <xf numFmtId="7" fontId="6" fillId="0" borderId="4" xfId="0" applyNumberFormat="1" applyFont="1" applyBorder="1" applyAlignment="1" applyProtection="1">
      <alignment horizontal="center" wrapText="1"/>
      <protection hidden="1"/>
    </xf>
    <xf numFmtId="0" fontId="24" fillId="0" borderId="7" xfId="0" applyFont="1" applyBorder="1" applyAlignment="1" applyProtection="1">
      <alignment horizontal="center" vertical="top" wrapText="1"/>
      <protection hidden="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236220</xdr:colOff>
          <xdr:row>69</xdr:row>
          <xdr:rowOff>0</xdr:rowOff>
        </xdr:from>
        <xdr:to>
          <xdr:col>4</xdr:col>
          <xdr:colOff>106680</xdr:colOff>
          <xdr:row>71</xdr:row>
          <xdr:rowOff>22860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69</xdr:row>
          <xdr:rowOff>0</xdr:rowOff>
        </xdr:from>
        <xdr:to>
          <xdr:col>5</xdr:col>
          <xdr:colOff>449580</xdr:colOff>
          <xdr:row>71</xdr:row>
          <xdr:rowOff>22860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70</xdr:row>
          <xdr:rowOff>68580</xdr:rowOff>
        </xdr:from>
        <xdr:to>
          <xdr:col>13</xdr:col>
          <xdr:colOff>228600</xdr:colOff>
          <xdr:row>71</xdr:row>
          <xdr:rowOff>220980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xdr:colOff>
          <xdr:row>70</xdr:row>
          <xdr:rowOff>68580</xdr:rowOff>
        </xdr:from>
        <xdr:to>
          <xdr:col>14</xdr:col>
          <xdr:colOff>220980</xdr:colOff>
          <xdr:row>71</xdr:row>
          <xdr:rowOff>220980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73</xdr:row>
          <xdr:rowOff>0</xdr:rowOff>
        </xdr:from>
        <xdr:to>
          <xdr:col>14</xdr:col>
          <xdr:colOff>312420</xdr:colOff>
          <xdr:row>74</xdr:row>
          <xdr:rowOff>22860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xdr:colOff>
          <xdr:row>73</xdr:row>
          <xdr:rowOff>7620</xdr:rowOff>
        </xdr:from>
        <xdr:to>
          <xdr:col>13</xdr:col>
          <xdr:colOff>304800</xdr:colOff>
          <xdr:row>74</xdr:row>
          <xdr:rowOff>22860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73</xdr:row>
          <xdr:rowOff>7620</xdr:rowOff>
        </xdr:from>
        <xdr:to>
          <xdr:col>12</xdr:col>
          <xdr:colOff>0</xdr:colOff>
          <xdr:row>74</xdr:row>
          <xdr:rowOff>22860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368300</xdr:colOff>
      <xdr:row>218</xdr:row>
      <xdr:rowOff>0</xdr:rowOff>
    </xdr:from>
    <xdr:ext cx="184731" cy="264560"/>
    <xdr:sp macro="" textlink="">
      <xdr:nvSpPr>
        <xdr:cNvPr id="2" name="TextBox 1">
          <a:extLst>
            <a:ext uri="{FF2B5EF4-FFF2-40B4-BE49-F238E27FC236}">
              <a16:creationId xmlns:a16="http://schemas.microsoft.com/office/drawing/2014/main" id="{6C33AC06-44F3-4732-BFD3-A5E03E82D7D3}"/>
            </a:ext>
          </a:extLst>
        </xdr:cNvPr>
        <xdr:cNvSpPr txBox="1"/>
      </xdr:nvSpPr>
      <xdr:spPr>
        <a:xfrm>
          <a:off x="3959225" y="434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D380D-3026-4CFA-B35A-4C3F12C427AE}">
  <dimension ref="A1:HG228"/>
  <sheetViews>
    <sheetView showGridLines="0" tabSelected="1" showWhiteSpace="0" view="pageLayout" topLeftCell="A3" zoomScaleNormal="110" workbookViewId="0">
      <selection activeCell="D3" sqref="D3:H3"/>
    </sheetView>
  </sheetViews>
  <sheetFormatPr defaultColWidth="8.88671875" defaultRowHeight="13.2" x14ac:dyDescent="0.25"/>
  <cols>
    <col min="1" max="1" width="4.88671875" style="1" customWidth="1"/>
    <col min="2" max="2" width="5.5546875" style="1" bestFit="1" customWidth="1"/>
    <col min="3" max="3" width="11.44140625" style="1" customWidth="1"/>
    <col min="4" max="4" width="7.44140625" style="1" customWidth="1"/>
    <col min="5" max="5" width="10.88671875" style="1" customWidth="1"/>
    <col min="6" max="6" width="11" style="1" customWidth="1"/>
    <col min="7" max="7" width="2.88671875" style="1" customWidth="1"/>
    <col min="8" max="8" width="8.44140625" style="1" customWidth="1"/>
    <col min="9" max="9" width="7.44140625" style="1" customWidth="1"/>
    <col min="10" max="10" width="8.44140625" style="1" customWidth="1"/>
    <col min="11" max="11" width="4.5546875" style="1" customWidth="1"/>
    <col min="12" max="12" width="4.44140625" style="1" customWidth="1"/>
    <col min="13" max="13" width="3.44140625" style="1" customWidth="1"/>
    <col min="14" max="14" width="8" style="1" customWidth="1"/>
    <col min="15" max="15" width="8.5546875" style="1" customWidth="1"/>
    <col min="16" max="16" width="6.88671875" style="1" customWidth="1"/>
    <col min="17" max="17" width="1.5546875" style="1" customWidth="1"/>
    <col min="18" max="16384" width="8.88671875" style="1"/>
  </cols>
  <sheetData>
    <row r="1" spans="1:215" ht="17.399999999999999" x14ac:dyDescent="0.3">
      <c r="A1" s="211" t="s">
        <v>220</v>
      </c>
      <c r="B1" s="211"/>
      <c r="C1" s="211"/>
      <c r="D1" s="211"/>
      <c r="E1" s="211"/>
      <c r="F1" s="211"/>
      <c r="G1" s="211"/>
      <c r="H1" s="211"/>
      <c r="I1" s="211"/>
      <c r="J1" s="211"/>
      <c r="K1" s="211"/>
      <c r="L1" s="211"/>
      <c r="M1" s="211"/>
      <c r="N1" s="211"/>
      <c r="O1" s="211"/>
      <c r="P1" s="211"/>
      <c r="Q1" s="211"/>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c r="BA1" s="118"/>
      <c r="BB1" s="118"/>
      <c r="BC1" s="118"/>
      <c r="BD1" s="118"/>
      <c r="BE1" s="118"/>
      <c r="BF1" s="118"/>
      <c r="BG1" s="118"/>
      <c r="BH1" s="118"/>
      <c r="BI1" s="118"/>
      <c r="BJ1" s="118"/>
      <c r="BK1" s="118"/>
      <c r="BL1" s="118"/>
      <c r="BM1" s="118"/>
      <c r="BN1" s="118"/>
      <c r="BO1" s="118"/>
      <c r="BP1" s="118"/>
      <c r="BQ1" s="118"/>
      <c r="BR1" s="118"/>
      <c r="BS1" s="98"/>
      <c r="BT1" s="98"/>
      <c r="BU1" s="98"/>
      <c r="BV1" s="98"/>
      <c r="BW1" s="98"/>
      <c r="BX1" s="98"/>
      <c r="BY1" s="98"/>
      <c r="BZ1" s="98"/>
      <c r="CA1" s="98"/>
      <c r="CB1" s="98"/>
      <c r="CC1" s="98"/>
      <c r="CD1" s="98"/>
      <c r="CE1" s="98"/>
      <c r="CF1" s="98"/>
      <c r="CG1" s="98"/>
      <c r="CH1" s="98"/>
      <c r="CI1" s="98"/>
      <c r="CJ1" s="98"/>
      <c r="CK1" s="98"/>
      <c r="CL1" s="98"/>
      <c r="CM1" s="98"/>
      <c r="CN1" s="98"/>
      <c r="CO1" s="98"/>
      <c r="CP1" s="98"/>
      <c r="CQ1" s="98"/>
      <c r="CR1" s="98"/>
      <c r="CS1" s="98"/>
      <c r="CT1" s="98"/>
      <c r="CU1" s="98"/>
      <c r="CV1" s="98"/>
      <c r="CW1" s="98"/>
      <c r="CX1" s="98"/>
      <c r="CY1" s="98"/>
      <c r="CZ1" s="98"/>
      <c r="DA1" s="98"/>
      <c r="DB1" s="98"/>
      <c r="DC1" s="98"/>
      <c r="DD1" s="98"/>
      <c r="DE1" s="98"/>
      <c r="DF1" s="98"/>
      <c r="DG1" s="98"/>
      <c r="DH1" s="98"/>
      <c r="DI1" s="98"/>
      <c r="DJ1" s="98"/>
      <c r="DK1" s="98"/>
      <c r="DL1" s="98"/>
      <c r="DM1" s="98"/>
      <c r="DN1" s="98"/>
      <c r="DO1" s="98"/>
      <c r="DP1" s="98"/>
      <c r="DQ1" s="98"/>
      <c r="DR1" s="98"/>
      <c r="DS1" s="98"/>
      <c r="DT1" s="98"/>
      <c r="DU1" s="98"/>
      <c r="DV1" s="98"/>
      <c r="DW1" s="98"/>
      <c r="DX1" s="98"/>
      <c r="DY1" s="98"/>
      <c r="DZ1" s="98"/>
      <c r="EA1" s="98"/>
      <c r="EB1" s="98"/>
      <c r="EC1" s="98"/>
      <c r="ED1" s="98"/>
      <c r="EE1" s="98"/>
      <c r="EF1" s="98"/>
      <c r="EG1" s="98"/>
      <c r="EH1" s="98"/>
      <c r="EI1" s="98"/>
      <c r="EJ1" s="98"/>
      <c r="EK1" s="98"/>
      <c r="EL1" s="98"/>
      <c r="EM1" s="98"/>
      <c r="EN1" s="98"/>
      <c r="EO1" s="98"/>
      <c r="EP1" s="98"/>
      <c r="EQ1" s="98"/>
      <c r="ER1" s="98"/>
      <c r="ES1" s="98"/>
      <c r="ET1" s="98"/>
      <c r="EU1" s="98"/>
      <c r="EV1" s="98"/>
      <c r="EW1" s="98"/>
      <c r="EX1" s="98"/>
      <c r="EY1" s="98"/>
      <c r="EZ1" s="98"/>
      <c r="FA1" s="98"/>
      <c r="FB1" s="98"/>
      <c r="FC1" s="98"/>
      <c r="FD1" s="98"/>
      <c r="FE1" s="98"/>
      <c r="FF1" s="98"/>
      <c r="FG1" s="98"/>
      <c r="FH1" s="98"/>
      <c r="FI1" s="98"/>
      <c r="FJ1" s="98"/>
      <c r="FK1" s="98"/>
      <c r="FL1" s="98"/>
      <c r="FM1" s="98"/>
      <c r="FN1" s="98"/>
      <c r="FO1" s="98"/>
      <c r="FP1" s="98"/>
      <c r="FQ1" s="98"/>
      <c r="FR1" s="98"/>
      <c r="FS1" s="98"/>
      <c r="FT1" s="98"/>
      <c r="FU1" s="98"/>
      <c r="FV1" s="98"/>
      <c r="FW1" s="98"/>
      <c r="FX1" s="98"/>
      <c r="FY1" s="98"/>
      <c r="FZ1" s="98"/>
      <c r="GA1" s="98"/>
      <c r="GB1" s="98"/>
      <c r="GC1" s="98"/>
      <c r="GD1" s="98"/>
      <c r="GE1" s="98"/>
      <c r="GF1" s="98"/>
      <c r="GG1" s="98"/>
      <c r="GH1" s="98"/>
      <c r="GI1" s="98"/>
      <c r="GJ1" s="98"/>
      <c r="GK1" s="98"/>
      <c r="GL1" s="98"/>
      <c r="GM1" s="98"/>
      <c r="GN1" s="98"/>
      <c r="GO1" s="98"/>
      <c r="GP1" s="98"/>
      <c r="GQ1" s="98"/>
      <c r="GR1" s="98"/>
      <c r="GS1" s="98"/>
      <c r="GT1" s="98"/>
      <c r="GU1" s="98"/>
      <c r="GV1" s="98"/>
      <c r="GW1" s="98"/>
      <c r="GX1" s="98"/>
      <c r="GY1" s="98"/>
      <c r="GZ1" s="98"/>
      <c r="HA1" s="98"/>
      <c r="HB1" s="98"/>
      <c r="HC1" s="98"/>
      <c r="HD1" s="98"/>
      <c r="HE1" s="98"/>
      <c r="HF1" s="98"/>
      <c r="HG1" s="98"/>
    </row>
    <row r="2" spans="1:215" ht="7.35" customHeight="1" x14ac:dyDescent="0.25">
      <c r="A2" s="212"/>
      <c r="B2" s="212"/>
      <c r="C2" s="212"/>
      <c r="D2" s="212"/>
      <c r="E2" s="212"/>
      <c r="F2" s="212"/>
      <c r="G2" s="212"/>
      <c r="H2" s="212"/>
      <c r="I2" s="212"/>
      <c r="J2" s="212"/>
      <c r="K2" s="212"/>
      <c r="L2" s="212"/>
      <c r="M2" s="212"/>
      <c r="N2" s="212"/>
      <c r="O2" s="212"/>
      <c r="P2" s="212"/>
      <c r="Q2" s="212"/>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98"/>
      <c r="BT2" s="98"/>
      <c r="BU2" s="98"/>
      <c r="BV2" s="98"/>
      <c r="BW2" s="98"/>
      <c r="BX2" s="98"/>
      <c r="BY2" s="98"/>
      <c r="BZ2" s="98"/>
      <c r="CA2" s="98"/>
      <c r="CB2" s="98"/>
      <c r="CC2" s="98"/>
      <c r="CD2" s="98"/>
      <c r="CE2" s="98"/>
      <c r="CF2" s="98"/>
      <c r="CG2" s="98"/>
      <c r="CH2" s="98"/>
      <c r="CI2" s="98"/>
      <c r="CJ2" s="98"/>
      <c r="CK2" s="98"/>
      <c r="CL2" s="98"/>
      <c r="CM2" s="98"/>
      <c r="CN2" s="98"/>
      <c r="CO2" s="98"/>
      <c r="CP2" s="98"/>
      <c r="CQ2" s="98"/>
      <c r="CR2" s="98"/>
      <c r="CS2" s="98"/>
      <c r="CT2" s="98"/>
      <c r="CU2" s="98"/>
      <c r="CV2" s="98"/>
      <c r="CW2" s="98"/>
      <c r="CX2" s="98"/>
      <c r="CY2" s="98"/>
      <c r="CZ2" s="98"/>
      <c r="DA2" s="98"/>
      <c r="DB2" s="98"/>
      <c r="DC2" s="98"/>
      <c r="DD2" s="98"/>
      <c r="DE2" s="98"/>
      <c r="DF2" s="98"/>
      <c r="DG2" s="98"/>
      <c r="DH2" s="98"/>
      <c r="DI2" s="98"/>
      <c r="DJ2" s="98"/>
      <c r="DK2" s="98"/>
      <c r="DL2" s="98"/>
      <c r="DM2" s="98"/>
      <c r="DN2" s="98"/>
      <c r="DO2" s="98"/>
      <c r="DP2" s="98"/>
      <c r="DQ2" s="98"/>
      <c r="DR2" s="98"/>
      <c r="DS2" s="98"/>
      <c r="DT2" s="98"/>
      <c r="DU2" s="98"/>
      <c r="DV2" s="98"/>
      <c r="DW2" s="98"/>
      <c r="DX2" s="98"/>
      <c r="DY2" s="98"/>
      <c r="DZ2" s="98"/>
      <c r="EA2" s="98"/>
      <c r="EB2" s="98"/>
      <c r="EC2" s="98"/>
      <c r="ED2" s="98"/>
      <c r="EE2" s="98"/>
      <c r="EF2" s="98"/>
      <c r="EG2" s="98"/>
      <c r="EH2" s="98"/>
      <c r="EI2" s="98"/>
      <c r="EJ2" s="98"/>
      <c r="EK2" s="98"/>
      <c r="EL2" s="98"/>
      <c r="EM2" s="98"/>
      <c r="EN2" s="98"/>
      <c r="EO2" s="98"/>
      <c r="EP2" s="98"/>
      <c r="EQ2" s="98"/>
      <c r="ER2" s="98"/>
      <c r="ES2" s="98"/>
      <c r="ET2" s="98"/>
      <c r="EU2" s="98"/>
      <c r="EV2" s="98"/>
      <c r="EW2" s="98"/>
      <c r="EX2" s="98"/>
      <c r="EY2" s="98"/>
      <c r="EZ2" s="98"/>
      <c r="FA2" s="98"/>
      <c r="FB2" s="98"/>
      <c r="FC2" s="98"/>
      <c r="FD2" s="98"/>
      <c r="FE2" s="98"/>
      <c r="FF2" s="98"/>
      <c r="FG2" s="98"/>
      <c r="FH2" s="98"/>
      <c r="FI2" s="98"/>
      <c r="FJ2" s="98"/>
      <c r="FK2" s="98"/>
      <c r="FL2" s="98"/>
      <c r="FM2" s="98"/>
      <c r="FN2" s="98"/>
      <c r="FO2" s="98"/>
      <c r="FP2" s="98"/>
      <c r="FQ2" s="98"/>
      <c r="FR2" s="98"/>
      <c r="FS2" s="98"/>
      <c r="FT2" s="98"/>
      <c r="FU2" s="98"/>
      <c r="FV2" s="98"/>
      <c r="FW2" s="98"/>
      <c r="FX2" s="98"/>
      <c r="FY2" s="98"/>
      <c r="FZ2" s="98"/>
      <c r="GA2" s="98"/>
      <c r="GB2" s="98"/>
      <c r="GC2" s="98"/>
      <c r="GD2" s="98"/>
      <c r="GE2" s="98"/>
      <c r="GF2" s="98"/>
      <c r="GG2" s="98"/>
      <c r="GH2" s="98"/>
      <c r="GI2" s="98"/>
      <c r="GJ2" s="98"/>
      <c r="GK2" s="98"/>
      <c r="GL2" s="98"/>
      <c r="GM2" s="98"/>
      <c r="GN2" s="98"/>
      <c r="GO2" s="98"/>
      <c r="GP2" s="98"/>
      <c r="GQ2" s="98"/>
      <c r="GR2" s="98"/>
      <c r="GS2" s="98"/>
      <c r="GT2" s="98"/>
      <c r="GU2" s="98"/>
      <c r="GV2" s="98"/>
      <c r="GW2" s="98"/>
      <c r="GX2" s="98"/>
      <c r="GY2" s="98"/>
      <c r="GZ2" s="98"/>
      <c r="HA2" s="98"/>
      <c r="HB2" s="98"/>
      <c r="HC2" s="98"/>
      <c r="HD2" s="98"/>
      <c r="HE2" s="98"/>
      <c r="HF2" s="98"/>
      <c r="HG2" s="98"/>
    </row>
    <row r="3" spans="1:215" ht="13.8" x14ac:dyDescent="0.25">
      <c r="A3" s="195" t="s">
        <v>0</v>
      </c>
      <c r="B3" s="195"/>
      <c r="C3" s="195"/>
      <c r="D3" s="213"/>
      <c r="E3" s="214"/>
      <c r="F3" s="214"/>
      <c r="G3" s="215"/>
      <c r="H3" s="215"/>
      <c r="I3" s="2"/>
      <c r="J3" s="141"/>
      <c r="K3" s="216" t="s">
        <v>1</v>
      </c>
      <c r="L3" s="217"/>
      <c r="M3" s="217"/>
      <c r="N3" s="45" t="str">
        <f>IF(J3&lt;&gt;"",(J3+1),"")</f>
        <v/>
      </c>
      <c r="O3" s="218" t="s">
        <v>2</v>
      </c>
      <c r="P3" s="219"/>
      <c r="Q3" s="3"/>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98"/>
      <c r="DL3" s="98"/>
      <c r="DM3" s="98"/>
      <c r="DN3" s="98"/>
      <c r="DO3" s="98"/>
      <c r="DP3" s="98"/>
      <c r="DQ3" s="98"/>
      <c r="DR3" s="98"/>
      <c r="DS3" s="98"/>
      <c r="DT3" s="98"/>
      <c r="DU3" s="98"/>
      <c r="DV3" s="98"/>
      <c r="DW3" s="98"/>
      <c r="DX3" s="98"/>
      <c r="DY3" s="98"/>
      <c r="DZ3" s="98"/>
      <c r="EA3" s="98"/>
      <c r="EB3" s="98"/>
      <c r="EC3" s="98"/>
      <c r="ED3" s="98"/>
      <c r="EE3" s="98"/>
      <c r="EF3" s="98"/>
      <c r="EG3" s="98"/>
      <c r="EH3" s="98"/>
      <c r="EI3" s="98"/>
      <c r="EJ3" s="98"/>
      <c r="EK3" s="98"/>
      <c r="EL3" s="98"/>
      <c r="EM3" s="98"/>
      <c r="EN3" s="98"/>
      <c r="EO3" s="98"/>
      <c r="EP3" s="98"/>
      <c r="EQ3" s="98"/>
      <c r="ER3" s="98"/>
      <c r="ES3" s="98"/>
      <c r="ET3" s="98"/>
      <c r="EU3" s="98"/>
      <c r="EV3" s="98"/>
      <c r="EW3" s="98"/>
      <c r="EX3" s="98"/>
      <c r="EY3" s="98"/>
      <c r="EZ3" s="98"/>
      <c r="FA3" s="98"/>
      <c r="FB3" s="98"/>
      <c r="FC3" s="98"/>
      <c r="FD3" s="98"/>
      <c r="FE3" s="98"/>
      <c r="FF3" s="98"/>
      <c r="FG3" s="98"/>
      <c r="FH3" s="98"/>
      <c r="FI3" s="98"/>
      <c r="FJ3" s="98"/>
      <c r="FK3" s="98"/>
      <c r="FL3" s="98"/>
      <c r="FM3" s="98"/>
      <c r="FN3" s="98"/>
      <c r="FO3" s="98"/>
      <c r="FP3" s="98"/>
      <c r="FQ3" s="98"/>
      <c r="FR3" s="98"/>
      <c r="FS3" s="98"/>
      <c r="FT3" s="98"/>
      <c r="FU3" s="98"/>
      <c r="FV3" s="98"/>
      <c r="FW3" s="98"/>
      <c r="FX3" s="98"/>
      <c r="FY3" s="98"/>
      <c r="FZ3" s="98"/>
      <c r="GA3" s="98"/>
      <c r="GB3" s="98"/>
      <c r="GC3" s="98"/>
      <c r="GD3" s="98"/>
      <c r="GE3" s="98"/>
      <c r="GF3" s="98"/>
      <c r="GG3" s="98"/>
      <c r="GH3" s="98"/>
      <c r="GI3" s="98"/>
      <c r="GJ3" s="98"/>
      <c r="GK3" s="98"/>
      <c r="GL3" s="98"/>
      <c r="GM3" s="98"/>
      <c r="GN3" s="98"/>
      <c r="GO3" s="98"/>
      <c r="GP3" s="98"/>
      <c r="GQ3" s="98"/>
      <c r="GR3" s="98"/>
      <c r="GS3" s="98"/>
      <c r="GT3" s="98"/>
      <c r="GU3" s="98"/>
      <c r="GV3" s="98"/>
      <c r="GW3" s="98"/>
      <c r="GX3" s="98"/>
      <c r="GY3" s="98"/>
      <c r="GZ3" s="98"/>
      <c r="HA3" s="98"/>
      <c r="HB3" s="98"/>
      <c r="HC3" s="98"/>
      <c r="HD3" s="98"/>
      <c r="HE3" s="98"/>
      <c r="HF3" s="98"/>
      <c r="HG3" s="98"/>
    </row>
    <row r="4" spans="1:215" ht="13.8" x14ac:dyDescent="0.25">
      <c r="A4" s="124" t="s">
        <v>3</v>
      </c>
      <c r="B4" s="124"/>
      <c r="C4" s="124"/>
      <c r="D4" s="128"/>
      <c r="E4" s="178"/>
      <c r="F4" s="178"/>
      <c r="G4" s="179"/>
      <c r="H4" s="179"/>
      <c r="I4" s="100"/>
      <c r="J4" s="180"/>
      <c r="K4" s="138"/>
      <c r="L4" s="98"/>
      <c r="M4" s="98"/>
      <c r="N4" s="128"/>
      <c r="O4" s="139"/>
      <c r="P4" s="175"/>
      <c r="Q4" s="3"/>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E4" s="118"/>
      <c r="BF4" s="118"/>
      <c r="BG4" s="118"/>
      <c r="BH4" s="118"/>
      <c r="BI4" s="118"/>
      <c r="BJ4" s="118"/>
      <c r="BK4" s="118"/>
      <c r="BL4" s="118"/>
      <c r="BM4" s="118"/>
      <c r="BN4" s="118"/>
      <c r="BO4" s="118"/>
      <c r="BP4" s="118"/>
      <c r="BQ4" s="118"/>
      <c r="BR4" s="11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98"/>
      <c r="DQ4" s="98"/>
      <c r="DR4" s="98"/>
      <c r="DS4" s="98"/>
      <c r="DT4" s="98"/>
      <c r="DU4" s="98"/>
      <c r="DV4" s="98"/>
      <c r="DW4" s="98"/>
      <c r="DX4" s="98"/>
      <c r="DY4" s="98"/>
      <c r="DZ4" s="98"/>
      <c r="EA4" s="98"/>
      <c r="EB4" s="98"/>
      <c r="EC4" s="98"/>
      <c r="ED4" s="98"/>
      <c r="EE4" s="98"/>
      <c r="EF4" s="98"/>
      <c r="EG4" s="98"/>
      <c r="EH4" s="98"/>
      <c r="EI4" s="98"/>
      <c r="EJ4" s="98"/>
      <c r="EK4" s="98"/>
      <c r="EL4" s="98"/>
      <c r="EM4" s="98"/>
      <c r="EN4" s="98"/>
      <c r="EO4" s="98"/>
      <c r="EP4" s="98"/>
      <c r="EQ4" s="98"/>
      <c r="ER4" s="98"/>
      <c r="ES4" s="98"/>
      <c r="ET4" s="98"/>
      <c r="EU4" s="98"/>
      <c r="EV4" s="98"/>
      <c r="EW4" s="98"/>
      <c r="EX4" s="98"/>
      <c r="EY4" s="98"/>
      <c r="EZ4" s="98"/>
      <c r="FA4" s="98"/>
      <c r="FB4" s="98"/>
      <c r="FC4" s="98"/>
      <c r="FD4" s="98"/>
      <c r="FE4" s="98"/>
      <c r="FF4" s="98"/>
      <c r="FG4" s="98"/>
      <c r="FH4" s="98"/>
      <c r="FI4" s="98"/>
      <c r="FJ4" s="98"/>
      <c r="FK4" s="98"/>
      <c r="FL4" s="98"/>
      <c r="FM4" s="98"/>
      <c r="FN4" s="98"/>
      <c r="FO4" s="98"/>
      <c r="FP4" s="98"/>
      <c r="FQ4" s="98"/>
      <c r="FR4" s="98"/>
      <c r="FS4" s="98"/>
      <c r="FT4" s="98"/>
      <c r="FU4" s="98"/>
      <c r="FV4" s="98"/>
      <c r="FW4" s="98"/>
      <c r="FX4" s="98"/>
      <c r="FY4" s="98"/>
      <c r="FZ4" s="98"/>
      <c r="GA4" s="98"/>
      <c r="GB4" s="98"/>
      <c r="GC4" s="98"/>
      <c r="GD4" s="98"/>
      <c r="GE4" s="98"/>
      <c r="GF4" s="98"/>
      <c r="GG4" s="98"/>
      <c r="GH4" s="98"/>
      <c r="GI4" s="98"/>
      <c r="GJ4" s="98"/>
      <c r="GK4" s="98"/>
      <c r="GL4" s="98"/>
      <c r="GM4" s="98"/>
      <c r="GN4" s="98"/>
      <c r="GO4" s="98"/>
      <c r="GP4" s="98"/>
      <c r="GQ4" s="98"/>
      <c r="GR4" s="98"/>
      <c r="GS4" s="98"/>
      <c r="GT4" s="98"/>
      <c r="GU4" s="98"/>
      <c r="GV4" s="98"/>
      <c r="GW4" s="98"/>
      <c r="GX4" s="98"/>
      <c r="GY4" s="98"/>
      <c r="GZ4" s="98"/>
      <c r="HA4" s="98"/>
      <c r="HB4" s="98"/>
      <c r="HC4" s="98"/>
      <c r="HD4" s="98"/>
      <c r="HE4" s="98"/>
      <c r="HF4" s="98"/>
      <c r="HG4" s="98"/>
    </row>
    <row r="5" spans="1:215" ht="13.8" x14ac:dyDescent="0.25">
      <c r="A5" s="124"/>
      <c r="B5" s="124"/>
      <c r="C5" s="124"/>
      <c r="D5" s="128"/>
      <c r="E5" s="178"/>
      <c r="F5" s="178"/>
      <c r="G5" s="179"/>
      <c r="H5" s="179"/>
      <c r="I5" s="100"/>
      <c r="J5" s="180"/>
      <c r="K5" s="138"/>
      <c r="L5" s="98"/>
      <c r="M5" s="98"/>
      <c r="N5" s="128"/>
      <c r="O5" s="139"/>
      <c r="P5" s="175"/>
      <c r="Q5" s="3"/>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98"/>
      <c r="BT5" s="98"/>
      <c r="BU5" s="98"/>
      <c r="BV5" s="98"/>
      <c r="BW5" s="98"/>
      <c r="BX5" s="98"/>
      <c r="BY5" s="98"/>
      <c r="BZ5" s="98"/>
      <c r="CA5" s="98"/>
      <c r="CB5" s="98"/>
      <c r="CC5" s="98"/>
      <c r="CD5" s="98"/>
      <c r="CE5" s="98"/>
      <c r="CF5" s="98"/>
      <c r="CG5" s="98"/>
      <c r="CH5" s="98"/>
      <c r="CI5" s="98"/>
      <c r="CJ5" s="98"/>
      <c r="CK5" s="98"/>
      <c r="CL5" s="98"/>
      <c r="CM5" s="98"/>
      <c r="CN5" s="98"/>
      <c r="CO5" s="98"/>
      <c r="CP5" s="98"/>
      <c r="CQ5" s="98"/>
      <c r="CR5" s="98"/>
      <c r="CS5" s="98"/>
      <c r="CT5" s="98"/>
      <c r="CU5" s="98"/>
      <c r="CV5" s="98"/>
      <c r="CW5" s="98"/>
      <c r="CX5" s="98"/>
      <c r="CY5" s="98"/>
      <c r="CZ5" s="98"/>
      <c r="DA5" s="98"/>
      <c r="DB5" s="98"/>
      <c r="DC5" s="98"/>
      <c r="DD5" s="98"/>
      <c r="DE5" s="98"/>
      <c r="DF5" s="98"/>
      <c r="DG5" s="98"/>
      <c r="DH5" s="98"/>
      <c r="DI5" s="98"/>
      <c r="DJ5" s="98"/>
      <c r="DK5" s="98"/>
      <c r="DL5" s="98"/>
      <c r="DM5" s="98"/>
      <c r="DN5" s="98"/>
      <c r="DO5" s="98"/>
      <c r="DP5" s="98"/>
      <c r="DQ5" s="98"/>
      <c r="DR5" s="98"/>
      <c r="DS5" s="98"/>
      <c r="DT5" s="98"/>
      <c r="DU5" s="98"/>
      <c r="DV5" s="98"/>
      <c r="DW5" s="98"/>
      <c r="DX5" s="98"/>
      <c r="DY5" s="98"/>
      <c r="DZ5" s="98"/>
      <c r="EA5" s="98"/>
      <c r="EB5" s="98"/>
      <c r="EC5" s="98"/>
      <c r="ED5" s="98"/>
      <c r="EE5" s="98"/>
      <c r="EF5" s="98"/>
      <c r="EG5" s="98"/>
      <c r="EH5" s="98"/>
      <c r="EI5" s="98"/>
      <c r="EJ5" s="98"/>
      <c r="EK5" s="98"/>
      <c r="EL5" s="98"/>
      <c r="EM5" s="98"/>
      <c r="EN5" s="98"/>
      <c r="EO5" s="98"/>
      <c r="EP5" s="98"/>
      <c r="EQ5" s="98"/>
      <c r="ER5" s="98"/>
      <c r="ES5" s="98"/>
      <c r="ET5" s="98"/>
      <c r="EU5" s="98"/>
      <c r="EV5" s="98"/>
      <c r="EW5" s="98"/>
      <c r="EX5" s="98"/>
      <c r="EY5" s="98"/>
      <c r="EZ5" s="98"/>
      <c r="FA5" s="98"/>
      <c r="FB5" s="98"/>
      <c r="FC5" s="98"/>
      <c r="FD5" s="98"/>
      <c r="FE5" s="98"/>
      <c r="FF5" s="98"/>
      <c r="FG5" s="98"/>
      <c r="FH5" s="98"/>
      <c r="FI5" s="98"/>
      <c r="FJ5" s="98"/>
      <c r="FK5" s="98"/>
      <c r="FL5" s="98"/>
      <c r="FM5" s="98"/>
      <c r="FN5" s="98"/>
      <c r="FO5" s="98"/>
      <c r="FP5" s="98"/>
      <c r="FQ5" s="98"/>
      <c r="FR5" s="98"/>
      <c r="FS5" s="98"/>
      <c r="FT5" s="98"/>
      <c r="FU5" s="98"/>
      <c r="FV5" s="98"/>
      <c r="FW5" s="98"/>
      <c r="FX5" s="98"/>
      <c r="FY5" s="98"/>
      <c r="FZ5" s="98"/>
      <c r="GA5" s="98"/>
      <c r="GB5" s="98"/>
      <c r="GC5" s="98"/>
      <c r="GD5" s="98"/>
      <c r="GE5" s="98"/>
      <c r="GF5" s="98"/>
      <c r="GG5" s="98"/>
      <c r="GH5" s="98"/>
      <c r="GI5" s="98"/>
      <c r="GJ5" s="98"/>
      <c r="GK5" s="98"/>
      <c r="GL5" s="98"/>
      <c r="GM5" s="98"/>
      <c r="GN5" s="98"/>
      <c r="GO5" s="98"/>
      <c r="GP5" s="98"/>
      <c r="GQ5" s="98"/>
      <c r="GR5" s="98"/>
      <c r="GS5" s="98"/>
      <c r="GT5" s="98"/>
      <c r="GU5" s="98"/>
      <c r="GV5" s="98"/>
      <c r="GW5" s="98"/>
      <c r="GX5" s="98"/>
      <c r="GY5" s="98"/>
      <c r="GZ5" s="98"/>
      <c r="HA5" s="98"/>
      <c r="HB5" s="98"/>
      <c r="HC5" s="98"/>
      <c r="HD5" s="98"/>
      <c r="HE5" s="98"/>
      <c r="HF5" s="98"/>
      <c r="HG5" s="98"/>
    </row>
    <row r="6" spans="1:215" s="86" customFormat="1" ht="34.5" customHeight="1" x14ac:dyDescent="0.25">
      <c r="A6" s="232" t="s">
        <v>4</v>
      </c>
      <c r="B6" s="233"/>
      <c r="C6" s="233"/>
      <c r="D6" s="233"/>
      <c r="E6" s="233"/>
      <c r="F6" s="233"/>
      <c r="G6" s="233"/>
      <c r="H6" s="233"/>
      <c r="I6" s="233"/>
      <c r="J6" s="233"/>
      <c r="K6" s="233"/>
      <c r="L6" s="233"/>
      <c r="M6" s="233"/>
      <c r="N6" s="233"/>
      <c r="O6" s="233"/>
      <c r="P6" s="233"/>
      <c r="Q6" s="83"/>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row>
    <row r="7" spans="1:215" ht="30.9" customHeight="1" x14ac:dyDescent="0.25">
      <c r="A7" s="7" t="s">
        <v>5</v>
      </c>
      <c r="B7" s="234" t="s">
        <v>6</v>
      </c>
      <c r="C7" s="234"/>
      <c r="D7" s="234"/>
      <c r="E7" s="234"/>
      <c r="F7" s="234"/>
      <c r="G7" s="234"/>
      <c r="H7" s="234"/>
      <c r="I7" s="234"/>
      <c r="J7" s="234"/>
      <c r="K7" s="234"/>
      <c r="L7" s="234"/>
      <c r="M7" s="234"/>
      <c r="N7" s="234"/>
      <c r="O7" s="234"/>
      <c r="P7" s="234"/>
      <c r="Q7" s="235"/>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row>
    <row r="8" spans="1:215" ht="1.35" customHeight="1" x14ac:dyDescent="0.25">
      <c r="A8" s="10"/>
      <c r="B8" s="130"/>
      <c r="C8" s="130"/>
      <c r="D8" s="130"/>
      <c r="E8" s="130"/>
      <c r="F8" s="130"/>
      <c r="G8" s="130"/>
      <c r="H8" s="130"/>
      <c r="I8" s="130"/>
      <c r="J8" s="130"/>
      <c r="K8" s="130"/>
      <c r="L8" s="130"/>
      <c r="M8" s="130"/>
      <c r="N8" s="130"/>
      <c r="O8" s="130"/>
      <c r="P8" s="130"/>
      <c r="Q8" s="137"/>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row>
    <row r="9" spans="1:215" ht="15" x14ac:dyDescent="0.25">
      <c r="A9" s="11"/>
      <c r="B9" s="12" t="s">
        <v>7</v>
      </c>
      <c r="C9" s="75"/>
      <c r="D9" s="12"/>
      <c r="E9" s="187"/>
      <c r="F9" s="187"/>
      <c r="G9" s="119" t="s">
        <v>8</v>
      </c>
      <c r="H9" s="236"/>
      <c r="I9" s="237"/>
      <c r="J9" s="237"/>
      <c r="K9" s="142"/>
      <c r="L9" s="188" t="s">
        <v>9</v>
      </c>
      <c r="M9" s="192"/>
      <c r="N9" s="238">
        <f>(E9*H9)</f>
        <v>0</v>
      </c>
      <c r="O9" s="238"/>
      <c r="P9" s="238"/>
      <c r="Q9" s="13"/>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row>
    <row r="10" spans="1:215" ht="11.1" customHeight="1" x14ac:dyDescent="0.25">
      <c r="A10" s="11"/>
      <c r="B10" s="12"/>
      <c r="C10" s="134"/>
      <c r="D10" s="12"/>
      <c r="E10" s="225" t="s">
        <v>10</v>
      </c>
      <c r="F10" s="225"/>
      <c r="G10" s="126"/>
      <c r="H10" s="226" t="s">
        <v>11</v>
      </c>
      <c r="I10" s="226"/>
      <c r="J10" s="226"/>
      <c r="K10" s="14"/>
      <c r="L10" s="14"/>
      <c r="M10" s="126"/>
      <c r="N10" s="15"/>
      <c r="O10" s="15"/>
      <c r="P10" s="15"/>
      <c r="Q10" s="13"/>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row>
    <row r="11" spans="1:215" ht="41.4" x14ac:dyDescent="0.25">
      <c r="A11" s="10" t="s">
        <v>12</v>
      </c>
      <c r="B11" s="220" t="s">
        <v>13</v>
      </c>
      <c r="C11" s="220"/>
      <c r="D11" s="220"/>
      <c r="E11" s="220"/>
      <c r="F11" s="220"/>
      <c r="G11" s="220"/>
      <c r="H11" s="220"/>
      <c r="I11" s="220"/>
      <c r="J11" s="220"/>
      <c r="K11" s="220"/>
      <c r="L11" s="220"/>
      <c r="M11" s="220"/>
      <c r="N11" s="220"/>
      <c r="O11" s="220"/>
      <c r="P11" s="220"/>
      <c r="Q11" s="227"/>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row>
    <row r="12" spans="1:215" ht="15" x14ac:dyDescent="0.25">
      <c r="A12" s="11"/>
      <c r="B12" s="228"/>
      <c r="C12" s="228"/>
      <c r="D12" s="228"/>
      <c r="E12" s="119" t="s">
        <v>8</v>
      </c>
      <c r="F12" s="229"/>
      <c r="G12" s="230"/>
      <c r="H12" s="230"/>
      <c r="I12" s="119" t="s">
        <v>14</v>
      </c>
      <c r="J12" s="16">
        <v>1000</v>
      </c>
      <c r="K12" s="17"/>
      <c r="L12" s="188" t="s">
        <v>9</v>
      </c>
      <c r="M12" s="231"/>
      <c r="N12" s="189">
        <f>(B12*F12/1000)</f>
        <v>0</v>
      </c>
      <c r="O12" s="189"/>
      <c r="P12" s="189"/>
      <c r="Q12" s="13"/>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row>
    <row r="13" spans="1:215" ht="13.8" x14ac:dyDescent="0.25">
      <c r="A13" s="18"/>
      <c r="B13" s="246" t="s">
        <v>15</v>
      </c>
      <c r="C13" s="246"/>
      <c r="D13" s="246"/>
      <c r="E13" s="134"/>
      <c r="F13" s="183" t="s">
        <v>16</v>
      </c>
      <c r="G13" s="239"/>
      <c r="H13" s="239"/>
      <c r="I13" s="134"/>
      <c r="J13" s="134"/>
      <c r="K13" s="134"/>
      <c r="L13" s="134"/>
      <c r="M13" s="19"/>
      <c r="N13" s="134"/>
      <c r="O13" s="134"/>
      <c r="P13" s="134"/>
      <c r="Q13" s="13"/>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row>
    <row r="14" spans="1:215" ht="13.8" x14ac:dyDescent="0.25">
      <c r="A14" s="11" t="s">
        <v>17</v>
      </c>
      <c r="B14" s="220" t="s">
        <v>18</v>
      </c>
      <c r="C14" s="221"/>
      <c r="D14" s="221"/>
      <c r="E14" s="221"/>
      <c r="F14" s="221"/>
      <c r="G14" s="221"/>
      <c r="H14" s="221"/>
      <c r="I14" s="221"/>
      <c r="J14" s="221"/>
      <c r="K14" s="221"/>
      <c r="L14" s="221"/>
      <c r="M14" s="221"/>
      <c r="N14" s="221"/>
      <c r="O14" s="221"/>
      <c r="P14" s="221"/>
      <c r="Q14" s="13"/>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row>
    <row r="15" spans="1:215" ht="13.8" x14ac:dyDescent="0.25">
      <c r="A15" s="11"/>
      <c r="B15" s="222"/>
      <c r="C15" s="222"/>
      <c r="D15" s="222"/>
      <c r="E15" s="222"/>
      <c r="F15" s="222"/>
      <c r="G15" s="222"/>
      <c r="H15" s="222"/>
      <c r="I15" s="222"/>
      <c r="J15" s="222"/>
      <c r="K15" s="222"/>
      <c r="L15" s="222"/>
      <c r="M15" s="222"/>
      <c r="N15" s="222"/>
      <c r="O15" s="222"/>
      <c r="P15" s="222"/>
      <c r="Q15" s="13"/>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row>
    <row r="16" spans="1:215" ht="16.5" customHeight="1" x14ac:dyDescent="0.25">
      <c r="A16" s="18"/>
      <c r="B16" s="247"/>
      <c r="C16" s="247"/>
      <c r="D16" s="247"/>
      <c r="E16" s="128" t="s">
        <v>8</v>
      </c>
      <c r="F16" s="248">
        <f>F12</f>
        <v>0</v>
      </c>
      <c r="G16" s="249"/>
      <c r="H16" s="249"/>
      <c r="I16" s="128" t="s">
        <v>14</v>
      </c>
      <c r="J16" s="87">
        <v>1000</v>
      </c>
      <c r="K16" s="126"/>
      <c r="L16" s="188" t="s">
        <v>9</v>
      </c>
      <c r="M16" s="250"/>
      <c r="N16" s="251">
        <f>(B16*F16/1000)</f>
        <v>0</v>
      </c>
      <c r="O16" s="251"/>
      <c r="P16" s="251"/>
      <c r="Q16" s="13"/>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row>
    <row r="17" spans="1:215" ht="13.35" customHeight="1" x14ac:dyDescent="0.25">
      <c r="A17" s="18"/>
      <c r="B17" s="126"/>
      <c r="C17" s="134" t="s">
        <v>15</v>
      </c>
      <c r="D17" s="134"/>
      <c r="E17" s="134"/>
      <c r="F17" s="183" t="s">
        <v>16</v>
      </c>
      <c r="G17" s="239"/>
      <c r="H17" s="239"/>
      <c r="I17" s="126"/>
      <c r="J17" s="126"/>
      <c r="K17" s="126"/>
      <c r="L17" s="126"/>
      <c r="M17" s="12"/>
      <c r="N17" s="126"/>
      <c r="O17" s="126"/>
      <c r="P17" s="126"/>
      <c r="Q17" s="13"/>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row>
    <row r="18" spans="1:215" ht="27.6" x14ac:dyDescent="0.25">
      <c r="A18" s="10" t="s">
        <v>19</v>
      </c>
      <c r="B18" s="220" t="s">
        <v>20</v>
      </c>
      <c r="C18" s="240"/>
      <c r="D18" s="240"/>
      <c r="E18" s="240"/>
      <c r="F18" s="240"/>
      <c r="G18" s="240"/>
      <c r="H18" s="240"/>
      <c r="I18" s="240"/>
      <c r="J18" s="240"/>
      <c r="K18" s="240"/>
      <c r="L18" s="240"/>
      <c r="M18" s="240"/>
      <c r="N18" s="240"/>
      <c r="O18" s="240"/>
      <c r="P18" s="240"/>
      <c r="Q18" s="241"/>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row>
    <row r="19" spans="1:215" ht="6.6" customHeight="1" x14ac:dyDescent="0.25">
      <c r="A19" s="10"/>
      <c r="B19" s="130"/>
      <c r="C19" s="127"/>
      <c r="D19" s="127"/>
      <c r="E19" s="127"/>
      <c r="F19" s="74"/>
      <c r="G19" s="127"/>
      <c r="H19" s="127"/>
      <c r="I19" s="127"/>
      <c r="J19" s="127"/>
      <c r="K19" s="127"/>
      <c r="L19" s="127"/>
      <c r="M19" s="127"/>
      <c r="N19" s="127"/>
      <c r="O19" s="127"/>
      <c r="P19" s="127"/>
      <c r="Q19" s="22"/>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row>
    <row r="20" spans="1:215" ht="15" x14ac:dyDescent="0.25">
      <c r="A20" s="11"/>
      <c r="B20" s="228"/>
      <c r="C20" s="228"/>
      <c r="D20" s="228"/>
      <c r="E20" s="119" t="s">
        <v>21</v>
      </c>
      <c r="F20" s="228"/>
      <c r="G20" s="242"/>
      <c r="H20" s="242"/>
      <c r="I20" s="23" t="s">
        <v>9</v>
      </c>
      <c r="J20" s="243">
        <f>IF(B20&lt;0,"0",(B20-F20))</f>
        <v>0</v>
      </c>
      <c r="K20" s="244"/>
      <c r="L20" s="244"/>
      <c r="M20" s="244"/>
      <c r="N20" s="245"/>
      <c r="O20" s="245"/>
      <c r="P20" s="245"/>
      <c r="Q20" s="13"/>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row>
    <row r="21" spans="1:215" ht="13.8" x14ac:dyDescent="0.25">
      <c r="A21" s="18"/>
      <c r="B21" s="246" t="s">
        <v>22</v>
      </c>
      <c r="C21" s="246"/>
      <c r="D21" s="246"/>
      <c r="E21" s="19"/>
      <c r="F21" s="246" t="s">
        <v>23</v>
      </c>
      <c r="G21" s="246"/>
      <c r="H21" s="246"/>
      <c r="I21" s="134"/>
      <c r="J21" s="183" t="s">
        <v>24</v>
      </c>
      <c r="K21" s="183"/>
      <c r="L21" s="253"/>
      <c r="M21" s="19"/>
      <c r="N21" s="21"/>
      <c r="O21" s="21"/>
      <c r="P21" s="21"/>
      <c r="Q21" s="13"/>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row>
    <row r="22" spans="1:215" ht="15" x14ac:dyDescent="0.25">
      <c r="A22" s="11"/>
      <c r="B22" s="254">
        <f>IF(B20-F20&lt;0,"0",(B20-F20))</f>
        <v>0</v>
      </c>
      <c r="C22" s="254"/>
      <c r="D22" s="254"/>
      <c r="E22" s="119" t="s">
        <v>8</v>
      </c>
      <c r="F22" s="255">
        <f>F12</f>
        <v>0</v>
      </c>
      <c r="G22" s="256"/>
      <c r="H22" s="256"/>
      <c r="I22" s="119" t="s">
        <v>14</v>
      </c>
      <c r="J22" s="16">
        <v>1000</v>
      </c>
      <c r="K22" s="17"/>
      <c r="L22" s="188" t="s">
        <v>9</v>
      </c>
      <c r="M22" s="192"/>
      <c r="N22" s="189">
        <f>IF(B20-F20&lt;0,"0",(B22*F22/J22))</f>
        <v>0</v>
      </c>
      <c r="O22" s="189"/>
      <c r="P22" s="189"/>
      <c r="Q22" s="13"/>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row>
    <row r="23" spans="1:215" ht="13.8" x14ac:dyDescent="0.25">
      <c r="A23" s="11"/>
      <c r="B23" s="246" t="s">
        <v>25</v>
      </c>
      <c r="C23" s="246"/>
      <c r="D23" s="246"/>
      <c r="E23" s="19"/>
      <c r="F23" s="183" t="s">
        <v>16</v>
      </c>
      <c r="G23" s="192"/>
      <c r="H23" s="192"/>
      <c r="I23" s="19"/>
      <c r="J23" s="19"/>
      <c r="K23" s="21"/>
      <c r="L23" s="19"/>
      <c r="M23" s="19"/>
      <c r="N23" s="19"/>
      <c r="O23" s="19"/>
      <c r="P23" s="19"/>
      <c r="Q23" s="13"/>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row>
    <row r="24" spans="1:215" ht="15" x14ac:dyDescent="0.25">
      <c r="A24" s="11" t="s">
        <v>26</v>
      </c>
      <c r="B24" s="208" t="s">
        <v>27</v>
      </c>
      <c r="C24" s="208"/>
      <c r="D24" s="208"/>
      <c r="E24" s="208"/>
      <c r="F24" s="208"/>
      <c r="G24" s="208"/>
      <c r="H24" s="208"/>
      <c r="I24" s="208"/>
      <c r="J24" s="252" t="s">
        <v>28</v>
      </c>
      <c r="K24" s="252"/>
      <c r="L24" s="188" t="s">
        <v>9</v>
      </c>
      <c r="M24" s="192"/>
      <c r="N24" s="189">
        <f>IF(N20&lt;0,(N9+N12),(N9+N12+N16+N22))</f>
        <v>0</v>
      </c>
      <c r="O24" s="189"/>
      <c r="P24" s="189"/>
      <c r="Q24" s="13"/>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row>
    <row r="25" spans="1:215" ht="2.4" customHeight="1" x14ac:dyDescent="0.25">
      <c r="A25" s="24"/>
      <c r="B25" s="25"/>
      <c r="C25" s="25"/>
      <c r="D25" s="25"/>
      <c r="E25" s="25"/>
      <c r="F25" s="25"/>
      <c r="G25" s="25"/>
      <c r="H25" s="25"/>
      <c r="I25" s="25"/>
      <c r="J25" s="25"/>
      <c r="K25" s="25"/>
      <c r="L25" s="25"/>
      <c r="M25" s="25"/>
      <c r="N25" s="25"/>
      <c r="O25" s="25"/>
      <c r="P25" s="25"/>
      <c r="Q25" s="26"/>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row>
    <row r="26" spans="1:215" ht="5.0999999999999996" customHeight="1" x14ac:dyDescent="0.25">
      <c r="A26" s="12"/>
      <c r="B26" s="12"/>
      <c r="C26" s="12"/>
      <c r="D26" s="12"/>
      <c r="E26" s="12"/>
      <c r="F26" s="12"/>
      <c r="G26" s="12"/>
      <c r="H26" s="12"/>
      <c r="I26" s="12"/>
      <c r="J26" s="12"/>
      <c r="K26" s="12"/>
      <c r="L26" s="12"/>
      <c r="M26" s="12"/>
      <c r="N26" s="12"/>
      <c r="O26" s="12"/>
      <c r="P26" s="12"/>
      <c r="Q26" s="12"/>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row>
    <row r="27" spans="1:215" ht="15" x14ac:dyDescent="0.25">
      <c r="A27" s="258" t="s">
        <v>29</v>
      </c>
      <c r="B27" s="234"/>
      <c r="C27" s="234"/>
      <c r="D27" s="234"/>
      <c r="E27" s="234"/>
      <c r="F27" s="234"/>
      <c r="G27" s="234"/>
      <c r="H27" s="234"/>
      <c r="I27" s="234"/>
      <c r="J27" s="234"/>
      <c r="K27" s="234"/>
      <c r="L27" s="234"/>
      <c r="M27" s="234"/>
      <c r="N27" s="234"/>
      <c r="O27" s="234"/>
      <c r="P27" s="234"/>
      <c r="Q27" s="235"/>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row>
    <row r="28" spans="1:215" ht="5.0999999999999996" customHeight="1" x14ac:dyDescent="0.25">
      <c r="A28" s="129"/>
      <c r="B28" s="130"/>
      <c r="C28" s="130"/>
      <c r="D28" s="130"/>
      <c r="E28" s="130"/>
      <c r="F28" s="130"/>
      <c r="G28" s="130"/>
      <c r="H28" s="130"/>
      <c r="I28" s="130"/>
      <c r="J28" s="130"/>
      <c r="K28" s="130"/>
      <c r="L28" s="130"/>
      <c r="M28" s="130"/>
      <c r="N28" s="130"/>
      <c r="O28" s="130"/>
      <c r="P28" s="130"/>
      <c r="Q28" s="137"/>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row>
    <row r="29" spans="1:215" ht="27.6" x14ac:dyDescent="0.25">
      <c r="A29" s="10" t="s">
        <v>30</v>
      </c>
      <c r="B29" s="220" t="s">
        <v>211</v>
      </c>
      <c r="C29" s="220"/>
      <c r="D29" s="220"/>
      <c r="E29" s="220"/>
      <c r="F29" s="220"/>
      <c r="G29" s="220"/>
      <c r="H29" s="220"/>
      <c r="I29" s="220"/>
      <c r="J29" s="220"/>
      <c r="K29" s="220"/>
      <c r="L29" s="220"/>
      <c r="M29" s="220"/>
      <c r="N29" s="220"/>
      <c r="O29" s="220"/>
      <c r="P29" s="220"/>
      <c r="Q29" s="227"/>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row>
    <row r="30" spans="1:215" ht="4.3499999999999996" customHeight="1" x14ac:dyDescent="0.25">
      <c r="A30" s="10"/>
      <c r="B30" s="130"/>
      <c r="C30" s="130"/>
      <c r="D30" s="130"/>
      <c r="E30" s="130"/>
      <c r="F30" s="130"/>
      <c r="G30" s="130"/>
      <c r="H30" s="130"/>
      <c r="I30" s="130"/>
      <c r="J30" s="130"/>
      <c r="K30" s="130"/>
      <c r="L30" s="130"/>
      <c r="M30" s="130"/>
      <c r="N30" s="130"/>
      <c r="O30" s="130"/>
      <c r="P30" s="130"/>
      <c r="Q30" s="137"/>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row>
    <row r="31" spans="1:215" ht="15.6" customHeight="1" x14ac:dyDescent="0.25">
      <c r="A31" s="11"/>
      <c r="B31" s="189">
        <f>SUM(N24)</f>
        <v>0</v>
      </c>
      <c r="C31" s="189"/>
      <c r="D31" s="189"/>
      <c r="E31" s="119" t="s">
        <v>14</v>
      </c>
      <c r="F31" s="259"/>
      <c r="G31" s="260"/>
      <c r="H31" s="260"/>
      <c r="I31" s="119" t="s">
        <v>8</v>
      </c>
      <c r="J31" s="16">
        <v>1000</v>
      </c>
      <c r="K31" s="17"/>
      <c r="L31" s="188" t="s">
        <v>9</v>
      </c>
      <c r="M31" s="192"/>
      <c r="N31" s="257" t="e">
        <f>(B31/F31*1000)</f>
        <v>#DIV/0!</v>
      </c>
      <c r="O31" s="257"/>
      <c r="P31" s="257"/>
      <c r="Q31" s="22"/>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row>
    <row r="32" spans="1:215" x14ac:dyDescent="0.25">
      <c r="A32" s="18"/>
      <c r="B32" s="246" t="s">
        <v>31</v>
      </c>
      <c r="C32" s="246"/>
      <c r="D32" s="246"/>
      <c r="E32" s="19"/>
      <c r="F32" s="78" t="s">
        <v>32</v>
      </c>
      <c r="G32" s="79"/>
      <c r="H32" s="79"/>
      <c r="I32" s="32"/>
      <c r="J32" s="134"/>
      <c r="K32" s="134"/>
      <c r="L32" s="134"/>
      <c r="M32" s="19"/>
      <c r="N32" s="183"/>
      <c r="O32" s="183"/>
      <c r="P32" s="183"/>
      <c r="Q32" s="27"/>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row>
    <row r="33" spans="1:215" ht="15" x14ac:dyDescent="0.25">
      <c r="A33" s="10" t="s">
        <v>33</v>
      </c>
      <c r="B33" s="220" t="s">
        <v>34</v>
      </c>
      <c r="C33" s="220"/>
      <c r="D33" s="220"/>
      <c r="E33" s="220"/>
      <c r="F33" s="220"/>
      <c r="G33" s="220"/>
      <c r="H33" s="220"/>
      <c r="I33" s="220"/>
      <c r="J33" s="220"/>
      <c r="K33" s="220"/>
      <c r="L33" s="220"/>
      <c r="M33" s="220"/>
      <c r="N33" s="220"/>
      <c r="O33" s="220"/>
      <c r="P33" s="220"/>
      <c r="Q33" s="227"/>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c r="EU33" s="28"/>
      <c r="EV33" s="28"/>
      <c r="EW33" s="28"/>
      <c r="EX33" s="28"/>
      <c r="EY33" s="28"/>
      <c r="EZ33" s="28"/>
      <c r="FA33" s="28"/>
      <c r="FB33" s="28"/>
      <c r="FC33" s="28"/>
      <c r="FD33" s="28"/>
      <c r="FE33" s="28"/>
      <c r="FF33" s="28"/>
      <c r="FG33" s="28"/>
      <c r="FH33" s="28"/>
      <c r="FI33" s="28"/>
      <c r="FJ33" s="28"/>
      <c r="FK33" s="28"/>
      <c r="FL33" s="28"/>
      <c r="FM33" s="28"/>
      <c r="FN33" s="28"/>
      <c r="FO33" s="28"/>
      <c r="FP33" s="28"/>
      <c r="FQ33" s="28"/>
      <c r="FR33" s="28"/>
      <c r="FS33" s="28"/>
      <c r="FT33" s="28"/>
      <c r="FU33" s="28"/>
      <c r="FV33" s="28"/>
      <c r="FW33" s="28"/>
      <c r="FX33" s="28"/>
      <c r="FY33" s="28"/>
      <c r="FZ33" s="28"/>
      <c r="GA33" s="28"/>
      <c r="GB33" s="28"/>
      <c r="GC33" s="28"/>
      <c r="GD33" s="28"/>
      <c r="GE33" s="28"/>
      <c r="GF33" s="28"/>
      <c r="GG33" s="28"/>
      <c r="GH33" s="28"/>
      <c r="GI33" s="28"/>
      <c r="GJ33" s="28"/>
      <c r="GK33" s="28"/>
      <c r="GL33" s="28"/>
      <c r="GM33" s="28"/>
      <c r="GN33" s="28"/>
      <c r="GO33" s="28"/>
      <c r="GP33" s="28"/>
      <c r="GQ33" s="28"/>
      <c r="GR33" s="28"/>
      <c r="GS33" s="28"/>
      <c r="GT33" s="28"/>
      <c r="GU33" s="28"/>
      <c r="GV33" s="28"/>
      <c r="GW33" s="28"/>
      <c r="GX33" s="28"/>
      <c r="GY33" s="28"/>
      <c r="GZ33" s="28"/>
      <c r="HA33" s="28"/>
      <c r="HB33" s="28"/>
      <c r="HC33" s="28"/>
      <c r="HD33" s="28"/>
      <c r="HE33" s="28"/>
      <c r="HF33" s="28"/>
      <c r="HG33" s="28"/>
    </row>
    <row r="34" spans="1:215" ht="15" x14ac:dyDescent="0.25">
      <c r="A34" s="11"/>
      <c r="B34" s="228"/>
      <c r="C34" s="228"/>
      <c r="D34" s="228"/>
      <c r="E34" s="119" t="s">
        <v>8</v>
      </c>
      <c r="F34" s="257" t="e">
        <f>SUM(N31)</f>
        <v>#DIV/0!</v>
      </c>
      <c r="G34" s="256"/>
      <c r="H34" s="256"/>
      <c r="I34" s="119" t="s">
        <v>14</v>
      </c>
      <c r="J34" s="16">
        <v>1000</v>
      </c>
      <c r="K34" s="17"/>
      <c r="L34" s="188" t="s">
        <v>9</v>
      </c>
      <c r="M34" s="192"/>
      <c r="N34" s="189" t="str">
        <f>IF(ISBLANK(B34),"0",(B34*F34/1000))</f>
        <v>0</v>
      </c>
      <c r="O34" s="189"/>
      <c r="P34" s="189"/>
      <c r="Q34" s="13"/>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row>
    <row r="35" spans="1:215" x14ac:dyDescent="0.25">
      <c r="A35" s="18"/>
      <c r="B35" s="246" t="s">
        <v>35</v>
      </c>
      <c r="C35" s="246"/>
      <c r="D35" s="246"/>
      <c r="E35" s="19"/>
      <c r="F35" s="183" t="s">
        <v>36</v>
      </c>
      <c r="G35" s="253"/>
      <c r="H35" s="253"/>
      <c r="I35" s="19"/>
      <c r="J35" s="19"/>
      <c r="K35" s="19"/>
      <c r="L35" s="19"/>
      <c r="M35" s="19"/>
      <c r="N35" s="19"/>
      <c r="O35" s="19"/>
      <c r="P35" s="19"/>
      <c r="Q35" s="27"/>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row>
    <row r="36" spans="1:215" ht="15" x14ac:dyDescent="0.25">
      <c r="A36" s="11" t="s">
        <v>37</v>
      </c>
      <c r="B36" s="207" t="s">
        <v>38</v>
      </c>
      <c r="C36" s="207"/>
      <c r="D36" s="207"/>
      <c r="E36" s="207"/>
      <c r="F36" s="207"/>
      <c r="G36" s="207"/>
      <c r="H36" s="207"/>
      <c r="I36" s="207"/>
      <c r="J36" s="267" t="s">
        <v>39</v>
      </c>
      <c r="K36" s="267"/>
      <c r="L36" s="188" t="s">
        <v>9</v>
      </c>
      <c r="M36" s="192"/>
      <c r="N36" s="189">
        <f>IF(F31&lt;0,(N24),(N24+N34))</f>
        <v>0</v>
      </c>
      <c r="O36" s="189"/>
      <c r="P36" s="189"/>
      <c r="Q36" s="13"/>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9"/>
    </row>
    <row r="37" spans="1:215" ht="4.3499999999999996" customHeight="1" x14ac:dyDescent="0.25">
      <c r="A37" s="24"/>
      <c r="B37" s="144"/>
      <c r="C37" s="144"/>
      <c r="D37" s="144"/>
      <c r="E37" s="144"/>
      <c r="F37" s="144"/>
      <c r="G37" s="144"/>
      <c r="H37" s="144"/>
      <c r="I37" s="144"/>
      <c r="J37" s="144"/>
      <c r="K37" s="144"/>
      <c r="L37" s="25"/>
      <c r="M37" s="25"/>
      <c r="N37" s="25"/>
      <c r="O37" s="25"/>
      <c r="P37" s="25"/>
      <c r="Q37" s="26"/>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row>
    <row r="38" spans="1:215" ht="7.35" customHeight="1" x14ac:dyDescent="0.25">
      <c r="A38" s="12"/>
      <c r="B38" s="12"/>
      <c r="C38" s="12"/>
      <c r="D38" s="12"/>
      <c r="E38" s="12"/>
      <c r="F38" s="12"/>
      <c r="G38" s="12"/>
      <c r="H38" s="12"/>
      <c r="I38" s="12"/>
      <c r="J38" s="12"/>
      <c r="K38" s="12"/>
      <c r="L38" s="12"/>
      <c r="M38" s="12"/>
      <c r="N38" s="12"/>
      <c r="O38" s="12"/>
      <c r="P38" s="12"/>
      <c r="Q38" s="12"/>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row>
    <row r="39" spans="1:215" ht="15" x14ac:dyDescent="0.25">
      <c r="A39" s="30" t="s">
        <v>40</v>
      </c>
      <c r="B39" s="261" t="s">
        <v>41</v>
      </c>
      <c r="C39" s="261"/>
      <c r="D39" s="261"/>
      <c r="E39" s="261"/>
      <c r="F39" s="261"/>
      <c r="G39" s="261"/>
      <c r="H39" s="261"/>
      <c r="I39" s="261"/>
      <c r="J39" s="261"/>
      <c r="K39" s="261"/>
      <c r="L39" s="261"/>
      <c r="M39" s="261"/>
      <c r="N39" s="262"/>
      <c r="O39" s="262"/>
      <c r="P39" s="262"/>
      <c r="Q39" s="31"/>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row>
    <row r="40" spans="1:215" ht="15" x14ac:dyDescent="0.25">
      <c r="A40" s="11"/>
      <c r="B40" s="19" t="s">
        <v>42</v>
      </c>
      <c r="C40" s="19"/>
      <c r="D40" s="19"/>
      <c r="E40" s="19"/>
      <c r="F40" s="19"/>
      <c r="G40" s="19"/>
      <c r="H40" s="19"/>
      <c r="I40" s="19"/>
      <c r="J40" s="19"/>
      <c r="K40" s="19"/>
      <c r="L40" s="32"/>
      <c r="M40" s="32"/>
      <c r="N40" s="33"/>
      <c r="O40" s="33"/>
      <c r="P40" s="33"/>
      <c r="Q40" s="27"/>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row>
    <row r="41" spans="1:215" ht="15" x14ac:dyDescent="0.25">
      <c r="A41" s="11"/>
      <c r="B41" s="263"/>
      <c r="C41" s="263"/>
      <c r="D41" s="119" t="s">
        <v>21</v>
      </c>
      <c r="E41" s="263"/>
      <c r="F41" s="263"/>
      <c r="G41" s="119" t="s">
        <v>21</v>
      </c>
      <c r="H41" s="263"/>
      <c r="I41" s="263"/>
      <c r="J41" s="119" t="s">
        <v>43</v>
      </c>
      <c r="K41" s="264"/>
      <c r="L41" s="264"/>
      <c r="M41" s="34" t="s">
        <v>44</v>
      </c>
      <c r="N41" s="265">
        <f>B41-E41-H41+K41</f>
        <v>0</v>
      </c>
      <c r="O41" s="266"/>
      <c r="P41" s="266"/>
      <c r="Q41" s="13"/>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row>
    <row r="42" spans="1:215" ht="15" x14ac:dyDescent="0.25">
      <c r="A42" s="11"/>
      <c r="B42" s="183" t="s">
        <v>45</v>
      </c>
      <c r="C42" s="183"/>
      <c r="D42" s="127"/>
      <c r="E42" s="246" t="s">
        <v>46</v>
      </c>
      <c r="F42" s="246"/>
      <c r="G42" s="127"/>
      <c r="H42" s="246" t="s">
        <v>47</v>
      </c>
      <c r="I42" s="246"/>
      <c r="J42" s="183" t="s">
        <v>48</v>
      </c>
      <c r="K42" s="183"/>
      <c r="L42" s="183"/>
      <c r="M42" s="183"/>
      <c r="N42" s="268" t="s">
        <v>49</v>
      </c>
      <c r="O42" s="268"/>
      <c r="P42" s="268"/>
      <c r="Q42" s="13"/>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c r="GN42" s="9"/>
      <c r="GO42" s="9"/>
      <c r="GP42" s="9"/>
      <c r="GQ42" s="9"/>
      <c r="GR42" s="9"/>
      <c r="GS42" s="9"/>
      <c r="GT42" s="9"/>
      <c r="GU42" s="9"/>
      <c r="GV42" s="9"/>
      <c r="GW42" s="9"/>
      <c r="GX42" s="9"/>
      <c r="GY42" s="9"/>
      <c r="GZ42" s="9"/>
      <c r="HA42" s="9"/>
      <c r="HB42" s="9"/>
      <c r="HC42" s="9"/>
      <c r="HD42" s="9"/>
      <c r="HE42" s="9"/>
      <c r="HF42" s="9"/>
      <c r="HG42" s="9"/>
    </row>
    <row r="43" spans="1:215" ht="15" x14ac:dyDescent="0.25">
      <c r="A43" s="11"/>
      <c r="B43" s="254">
        <f>F31+B34</f>
        <v>0</v>
      </c>
      <c r="C43" s="254"/>
      <c r="D43" s="254"/>
      <c r="E43" s="23" t="s">
        <v>8</v>
      </c>
      <c r="F43" s="257">
        <f>N41</f>
        <v>0</v>
      </c>
      <c r="G43" s="256"/>
      <c r="H43" s="256"/>
      <c r="I43" s="119" t="s">
        <v>14</v>
      </c>
      <c r="J43" s="16">
        <v>1000</v>
      </c>
      <c r="K43" s="17"/>
      <c r="L43" s="188" t="s">
        <v>9</v>
      </c>
      <c r="M43" s="192"/>
      <c r="N43" s="189">
        <f>(B43*F43/1000)</f>
        <v>0</v>
      </c>
      <c r="O43" s="189"/>
      <c r="P43" s="189"/>
      <c r="Q43" s="13"/>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9"/>
      <c r="GG43" s="9"/>
      <c r="GH43" s="9"/>
      <c r="GI43" s="9"/>
      <c r="GJ43" s="9"/>
      <c r="GK43" s="9"/>
      <c r="GL43" s="9"/>
      <c r="GM43" s="9"/>
      <c r="GN43" s="9"/>
      <c r="GO43" s="9"/>
      <c r="GP43" s="9"/>
      <c r="GQ43" s="9"/>
      <c r="GR43" s="9"/>
      <c r="GS43" s="9"/>
      <c r="GT43" s="9"/>
      <c r="GU43" s="9"/>
      <c r="GV43" s="9"/>
      <c r="GW43" s="9"/>
      <c r="GX43" s="9"/>
      <c r="GY43" s="9"/>
      <c r="GZ43" s="9"/>
      <c r="HA43" s="9"/>
      <c r="HB43" s="9"/>
      <c r="HC43" s="9"/>
      <c r="HD43" s="9"/>
      <c r="HE43" s="9"/>
      <c r="HF43" s="9"/>
      <c r="HG43" s="9"/>
    </row>
    <row r="44" spans="1:215" x14ac:dyDescent="0.25">
      <c r="A44" s="35"/>
      <c r="B44" s="272" t="s">
        <v>50</v>
      </c>
      <c r="C44" s="272"/>
      <c r="D44" s="272"/>
      <c r="E44" s="36"/>
      <c r="F44" s="206" t="s">
        <v>49</v>
      </c>
      <c r="G44" s="273"/>
      <c r="H44" s="273"/>
      <c r="I44" s="36"/>
      <c r="J44" s="36"/>
      <c r="K44" s="36"/>
      <c r="L44" s="36"/>
      <c r="M44" s="36"/>
      <c r="N44" s="272" t="s">
        <v>51</v>
      </c>
      <c r="O44" s="272"/>
      <c r="P44" s="272"/>
      <c r="Q44" s="37"/>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row>
    <row r="45" spans="1:215" ht="2.1" customHeight="1" x14ac:dyDescent="0.25">
      <c r="A45" s="12"/>
      <c r="B45" s="126"/>
      <c r="C45" s="126"/>
      <c r="D45" s="126"/>
      <c r="E45" s="126"/>
      <c r="F45" s="126"/>
      <c r="G45" s="126"/>
      <c r="H45" s="126"/>
      <c r="I45" s="126"/>
      <c r="J45" s="126"/>
      <c r="K45" s="126"/>
      <c r="L45" s="126"/>
      <c r="M45" s="126"/>
      <c r="N45" s="12"/>
      <c r="O45" s="12"/>
      <c r="P45" s="12"/>
      <c r="Q45" s="12"/>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row>
    <row r="46" spans="1:215" ht="7.35" customHeight="1" x14ac:dyDescent="0.25">
      <c r="A46" s="12"/>
      <c r="B46" s="207"/>
      <c r="C46" s="207"/>
      <c r="D46" s="207"/>
      <c r="E46" s="207"/>
      <c r="F46" s="207"/>
      <c r="G46" s="207"/>
      <c r="H46" s="207"/>
      <c r="I46" s="207"/>
      <c r="J46" s="207"/>
      <c r="K46" s="207"/>
      <c r="L46" s="207"/>
      <c r="M46" s="207"/>
      <c r="N46" s="12"/>
      <c r="O46" s="12"/>
      <c r="P46" s="12"/>
      <c r="Q46" s="12"/>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9"/>
      <c r="FH46" s="9"/>
      <c r="FI46" s="9"/>
      <c r="FJ46" s="9"/>
      <c r="FK46" s="9"/>
      <c r="FL46" s="9"/>
      <c r="FM46" s="9"/>
      <c r="FN46" s="9"/>
      <c r="FO46" s="9"/>
      <c r="FP46" s="9"/>
      <c r="FQ46" s="9"/>
      <c r="FR46" s="9"/>
      <c r="FS46" s="9"/>
      <c r="FT46" s="9"/>
      <c r="FU46" s="9"/>
      <c r="FV46" s="9"/>
      <c r="FW46" s="9"/>
      <c r="FX46" s="9"/>
      <c r="FY46" s="9"/>
      <c r="FZ46" s="9"/>
      <c r="GA46" s="9"/>
      <c r="GB46" s="9"/>
      <c r="GC46" s="9"/>
      <c r="GD46" s="9"/>
      <c r="GE46" s="9"/>
      <c r="GF46" s="9"/>
      <c r="GG46" s="9"/>
      <c r="GH46" s="9"/>
      <c r="GI46" s="9"/>
      <c r="GJ46" s="9"/>
      <c r="GK46" s="9"/>
      <c r="GL46" s="9"/>
      <c r="GM46" s="9"/>
      <c r="GN46" s="9"/>
      <c r="GO46" s="9"/>
      <c r="GP46" s="9"/>
      <c r="GQ46" s="9"/>
      <c r="GR46" s="9"/>
      <c r="GS46" s="9"/>
      <c r="GT46" s="9"/>
      <c r="GU46" s="9"/>
      <c r="GV46" s="9"/>
      <c r="GW46" s="9"/>
      <c r="GX46" s="9"/>
      <c r="GY46" s="9"/>
      <c r="GZ46" s="9"/>
      <c r="HA46" s="9"/>
      <c r="HB46" s="9"/>
      <c r="HC46" s="9"/>
      <c r="HD46" s="9"/>
      <c r="HE46" s="9"/>
      <c r="HF46" s="9"/>
      <c r="HG46" s="9"/>
    </row>
    <row r="47" spans="1:215" ht="15" x14ac:dyDescent="0.25">
      <c r="A47" s="30" t="s">
        <v>52</v>
      </c>
      <c r="B47" s="261" t="s">
        <v>53</v>
      </c>
      <c r="C47" s="274"/>
      <c r="D47" s="274"/>
      <c r="E47" s="274"/>
      <c r="F47" s="274"/>
      <c r="G47" s="274"/>
      <c r="H47" s="274"/>
      <c r="I47" s="274"/>
      <c r="J47" s="274"/>
      <c r="K47" s="145"/>
      <c r="L47" s="275" t="s">
        <v>9</v>
      </c>
      <c r="M47" s="276"/>
      <c r="N47" s="277">
        <f>MIN(N36,N43)</f>
        <v>0</v>
      </c>
      <c r="O47" s="277"/>
      <c r="P47" s="277"/>
      <c r="Q47" s="31"/>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c r="EQ47" s="9"/>
      <c r="ER47" s="9"/>
      <c r="ES47" s="9"/>
      <c r="ET47" s="9"/>
      <c r="EU47" s="9"/>
      <c r="EV47" s="9"/>
      <c r="EW47" s="9"/>
      <c r="EX47" s="9"/>
      <c r="EY47" s="9"/>
      <c r="EZ47" s="9"/>
      <c r="FA47" s="9"/>
      <c r="FB47" s="9"/>
      <c r="FC47" s="9"/>
      <c r="FD47" s="9"/>
      <c r="FE47" s="9"/>
      <c r="FF47" s="9"/>
      <c r="FG47" s="9"/>
      <c r="FH47" s="9"/>
      <c r="FI47" s="9"/>
      <c r="FJ47" s="9"/>
      <c r="FK47" s="9"/>
      <c r="FL47" s="9"/>
      <c r="FM47" s="9"/>
      <c r="FN47" s="9"/>
      <c r="FO47" s="9"/>
      <c r="FP47" s="9"/>
      <c r="FQ47" s="9"/>
      <c r="FR47" s="9"/>
      <c r="FS47" s="9"/>
      <c r="FT47" s="9"/>
      <c r="FU47" s="9"/>
      <c r="FV47" s="9"/>
      <c r="FW47" s="9"/>
      <c r="FX47" s="9"/>
      <c r="FY47" s="9"/>
      <c r="FZ47" s="9"/>
      <c r="GA47" s="9"/>
      <c r="GB47" s="9"/>
      <c r="GC47" s="9"/>
      <c r="GD47" s="9"/>
      <c r="GE47" s="9"/>
      <c r="GF47" s="9"/>
      <c r="GG47" s="9"/>
      <c r="GH47" s="9"/>
      <c r="GI47" s="9"/>
      <c r="GJ47" s="9"/>
      <c r="GK47" s="9"/>
      <c r="GL47" s="9"/>
      <c r="GM47" s="9"/>
      <c r="GN47" s="9"/>
      <c r="GO47" s="9"/>
      <c r="GP47" s="9"/>
      <c r="GQ47" s="9"/>
      <c r="GR47" s="9"/>
      <c r="GS47" s="9"/>
      <c r="GT47" s="9"/>
      <c r="GU47" s="9"/>
      <c r="GV47" s="9"/>
      <c r="GW47" s="9"/>
      <c r="GX47" s="9"/>
      <c r="GY47" s="9"/>
      <c r="GZ47" s="9"/>
      <c r="HA47" s="9"/>
      <c r="HB47" s="9"/>
      <c r="HC47" s="9"/>
      <c r="HD47" s="9"/>
      <c r="HE47" s="9"/>
      <c r="HF47" s="9"/>
      <c r="HG47" s="9"/>
    </row>
    <row r="48" spans="1:215" ht="13.35" customHeight="1" x14ac:dyDescent="0.25">
      <c r="A48" s="11"/>
      <c r="B48" s="12"/>
      <c r="C48" s="12"/>
      <c r="D48" s="12"/>
      <c r="E48" s="12"/>
      <c r="F48" s="12"/>
      <c r="G48" s="12"/>
      <c r="H48" s="12"/>
      <c r="I48" s="12"/>
      <c r="J48" s="12"/>
      <c r="K48" s="12"/>
      <c r="L48" s="12"/>
      <c r="M48" s="12"/>
      <c r="N48" s="12"/>
      <c r="O48" s="12"/>
      <c r="P48" s="12"/>
      <c r="Q48" s="13"/>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row>
    <row r="49" spans="1:215" ht="14.1" customHeight="1" x14ac:dyDescent="0.25">
      <c r="A49" s="11" t="s">
        <v>54</v>
      </c>
      <c r="B49" s="220" t="s">
        <v>55</v>
      </c>
      <c r="C49" s="220"/>
      <c r="D49" s="220"/>
      <c r="E49" s="220"/>
      <c r="F49" s="220"/>
      <c r="G49" s="220"/>
      <c r="H49" s="220"/>
      <c r="I49" s="220"/>
      <c r="J49" s="220"/>
      <c r="K49" s="220"/>
      <c r="L49" s="188" t="s">
        <v>9</v>
      </c>
      <c r="M49" s="192"/>
      <c r="N49" s="270">
        <f>MAX(MIN(N43,(N36-N16)),E9)</f>
        <v>0</v>
      </c>
      <c r="O49" s="266"/>
      <c r="P49" s="266"/>
      <c r="Q49" s="13"/>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row>
    <row r="50" spans="1:215" ht="34.5" customHeight="1" x14ac:dyDescent="0.25">
      <c r="A50" s="24"/>
      <c r="B50" s="269"/>
      <c r="C50" s="269"/>
      <c r="D50" s="269"/>
      <c r="E50" s="269"/>
      <c r="F50" s="269"/>
      <c r="G50" s="269"/>
      <c r="H50" s="269"/>
      <c r="I50" s="269"/>
      <c r="J50" s="269"/>
      <c r="K50" s="269"/>
      <c r="L50" s="25"/>
      <c r="M50" s="25"/>
      <c r="N50" s="25"/>
      <c r="O50" s="25"/>
      <c r="P50" s="25"/>
      <c r="Q50" s="26"/>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row>
    <row r="51" spans="1:215" ht="11.25" customHeight="1" x14ac:dyDescent="0.25">
      <c r="A51" s="12"/>
      <c r="B51" s="130"/>
      <c r="C51" s="130"/>
      <c r="D51" s="130"/>
      <c r="E51" s="130"/>
      <c r="F51" s="130"/>
      <c r="G51" s="130"/>
      <c r="H51" s="130"/>
      <c r="I51" s="130"/>
      <c r="J51" s="130"/>
      <c r="K51" s="130"/>
      <c r="L51" s="12"/>
      <c r="M51" s="12"/>
      <c r="N51" s="12"/>
      <c r="O51" s="12"/>
      <c r="P51" s="12"/>
      <c r="Q51" s="12"/>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row>
    <row r="52" spans="1:215" ht="6.75" hidden="1" customHeight="1" x14ac:dyDescent="0.25">
      <c r="A52" s="12"/>
      <c r="B52" s="12"/>
      <c r="C52" s="12"/>
      <c r="D52" s="12"/>
      <c r="E52" s="126"/>
      <c r="F52" s="126"/>
      <c r="G52" s="126"/>
      <c r="H52" s="126"/>
      <c r="I52" s="126"/>
      <c r="J52" s="126"/>
      <c r="K52" s="126"/>
      <c r="L52" s="126"/>
      <c r="M52" s="126"/>
      <c r="N52" s="40"/>
      <c r="O52" s="40"/>
      <c r="P52" s="40"/>
      <c r="Q52" s="12"/>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row>
    <row r="53" spans="1:215" ht="15" x14ac:dyDescent="0.25">
      <c r="A53" s="88" t="s">
        <v>56</v>
      </c>
      <c r="B53" s="261" t="s">
        <v>57</v>
      </c>
      <c r="C53" s="261"/>
      <c r="D53" s="261"/>
      <c r="E53" s="261"/>
      <c r="F53" s="261"/>
      <c r="G53" s="261"/>
      <c r="H53" s="261"/>
      <c r="I53" s="261"/>
      <c r="J53" s="261"/>
      <c r="K53" s="261"/>
      <c r="L53" s="261"/>
      <c r="M53" s="261"/>
      <c r="N53" s="38"/>
      <c r="O53" s="38"/>
      <c r="P53" s="38"/>
      <c r="Q53" s="41"/>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c r="EB53" s="9"/>
      <c r="EC53" s="9"/>
      <c r="ED53" s="9"/>
      <c r="EE53" s="9"/>
      <c r="EF53" s="9"/>
      <c r="EG53" s="9"/>
      <c r="EH53" s="9"/>
      <c r="EI53" s="9"/>
      <c r="EJ53" s="9"/>
      <c r="EK53" s="9"/>
      <c r="EL53" s="9"/>
      <c r="EM53" s="9"/>
      <c r="EN53" s="9"/>
      <c r="EO53" s="9"/>
      <c r="EP53" s="9"/>
      <c r="EQ53" s="9"/>
      <c r="ER53" s="9"/>
      <c r="ES53" s="9"/>
      <c r="ET53" s="9"/>
      <c r="EU53" s="9"/>
      <c r="EV53" s="9"/>
      <c r="EW53" s="9"/>
      <c r="EX53" s="9"/>
      <c r="EY53" s="9"/>
      <c r="EZ53" s="9"/>
      <c r="FA53" s="9"/>
      <c r="FB53" s="9"/>
      <c r="FC53" s="9"/>
      <c r="FD53" s="9"/>
      <c r="FE53" s="9"/>
      <c r="FF53" s="9"/>
      <c r="FG53" s="9"/>
      <c r="FH53" s="9"/>
      <c r="FI53" s="9"/>
      <c r="FJ53" s="9"/>
      <c r="FK53" s="9"/>
      <c r="FL53" s="9"/>
      <c r="FM53" s="9"/>
      <c r="FN53" s="9"/>
      <c r="FO53" s="9"/>
      <c r="FP53" s="9"/>
      <c r="FQ53" s="9"/>
      <c r="FR53" s="9"/>
      <c r="FS53" s="9"/>
      <c r="FT53" s="9"/>
      <c r="FU53" s="9"/>
      <c r="FV53" s="9"/>
      <c r="FW53" s="9"/>
      <c r="FX53" s="9"/>
      <c r="FY53" s="9"/>
      <c r="FZ53" s="9"/>
      <c r="GA53" s="9"/>
      <c r="GB53" s="9"/>
      <c r="GC53" s="9"/>
      <c r="GD53" s="9"/>
      <c r="GE53" s="9"/>
      <c r="GF53" s="9"/>
      <c r="GG53" s="9"/>
      <c r="GH53" s="9"/>
      <c r="GI53" s="9"/>
      <c r="GJ53" s="9"/>
      <c r="GK53" s="9"/>
      <c r="GL53" s="9"/>
      <c r="GM53" s="9"/>
      <c r="GN53" s="9"/>
      <c r="GO53" s="9"/>
      <c r="GP53" s="9"/>
      <c r="GQ53" s="9"/>
      <c r="GR53" s="9"/>
      <c r="GS53" s="9"/>
      <c r="GT53" s="9"/>
      <c r="GU53" s="9"/>
      <c r="GV53" s="9"/>
      <c r="GW53" s="9"/>
      <c r="GX53" s="9"/>
      <c r="GY53" s="9"/>
      <c r="GZ53" s="9"/>
      <c r="HA53" s="9"/>
      <c r="HB53" s="9"/>
      <c r="HC53" s="9"/>
      <c r="HD53" s="9"/>
      <c r="HE53" s="9"/>
      <c r="HF53" s="9"/>
      <c r="HG53" s="9"/>
    </row>
    <row r="54" spans="1:215" ht="15" x14ac:dyDescent="0.25">
      <c r="A54" s="11"/>
      <c r="B54" s="208" t="s">
        <v>58</v>
      </c>
      <c r="C54" s="208"/>
      <c r="D54" s="208"/>
      <c r="E54" s="208"/>
      <c r="F54" s="208"/>
      <c r="G54" s="208"/>
      <c r="H54" s="208"/>
      <c r="I54" s="208"/>
      <c r="J54" s="208"/>
      <c r="K54" s="208"/>
      <c r="L54" s="208"/>
      <c r="M54" s="127"/>
      <c r="N54" s="42"/>
      <c r="O54" s="42"/>
      <c r="P54" s="42"/>
      <c r="Q54" s="13"/>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9"/>
      <c r="FH54" s="9"/>
      <c r="FI54" s="9"/>
      <c r="FJ54" s="9"/>
      <c r="FK54" s="9"/>
      <c r="FL54" s="9"/>
      <c r="FM54" s="9"/>
      <c r="FN54" s="9"/>
      <c r="FO54" s="9"/>
      <c r="FP54" s="9"/>
      <c r="FQ54" s="9"/>
      <c r="FR54" s="9"/>
      <c r="FS54" s="9"/>
      <c r="FT54" s="9"/>
      <c r="FU54" s="9"/>
      <c r="FV54" s="9"/>
      <c r="FW54" s="9"/>
      <c r="FX54" s="9"/>
      <c r="FY54" s="9"/>
      <c r="FZ54" s="9"/>
      <c r="GA54" s="9"/>
      <c r="GB54" s="9"/>
      <c r="GC54" s="9"/>
      <c r="GD54" s="9"/>
      <c r="GE54" s="9"/>
      <c r="GF54" s="9"/>
      <c r="GG54" s="9"/>
      <c r="GH54" s="9"/>
      <c r="GI54" s="9"/>
      <c r="GJ54" s="9"/>
      <c r="GK54" s="9"/>
      <c r="GL54" s="9"/>
      <c r="GM54" s="9"/>
      <c r="GN54" s="9"/>
      <c r="GO54" s="9"/>
      <c r="GP54" s="9"/>
      <c r="GQ54" s="9"/>
      <c r="GR54" s="9"/>
      <c r="GS54" s="9"/>
      <c r="GT54" s="9"/>
      <c r="GU54" s="9"/>
      <c r="GV54" s="9"/>
      <c r="GW54" s="9"/>
      <c r="GX54" s="9"/>
      <c r="GY54" s="9"/>
      <c r="GZ54" s="9"/>
      <c r="HA54" s="9"/>
      <c r="HB54" s="9"/>
      <c r="HC54" s="9"/>
      <c r="HD54" s="9"/>
      <c r="HE54" s="9"/>
      <c r="HF54" s="9"/>
      <c r="HG54" s="9"/>
    </row>
    <row r="55" spans="1:215" ht="15" x14ac:dyDescent="0.25">
      <c r="A55" s="11"/>
      <c r="B55" s="208" t="s">
        <v>59</v>
      </c>
      <c r="C55" s="208"/>
      <c r="D55" s="208"/>
      <c r="E55" s="208"/>
      <c r="F55" s="208"/>
      <c r="G55" s="208"/>
      <c r="H55" s="208"/>
      <c r="I55" s="208"/>
      <c r="J55" s="208"/>
      <c r="K55" s="208"/>
      <c r="L55" s="208"/>
      <c r="M55" s="127"/>
      <c r="N55" s="271">
        <f>B43</f>
        <v>0</v>
      </c>
      <c r="O55" s="271"/>
      <c r="P55" s="271"/>
      <c r="Q55" s="13"/>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9"/>
      <c r="EV55" s="9"/>
      <c r="EW55" s="9"/>
      <c r="EX55" s="9"/>
      <c r="EY55" s="9"/>
      <c r="EZ55" s="9"/>
      <c r="FA55" s="9"/>
      <c r="FB55" s="9"/>
      <c r="FC55" s="9"/>
      <c r="FD55" s="9"/>
      <c r="FE55" s="9"/>
      <c r="FF55" s="9"/>
      <c r="FG55" s="9"/>
      <c r="FH55" s="9"/>
      <c r="FI55" s="9"/>
      <c r="FJ55" s="9"/>
      <c r="FK55" s="9"/>
      <c r="FL55" s="9"/>
      <c r="FM55" s="9"/>
      <c r="FN55" s="9"/>
      <c r="FO55" s="9"/>
      <c r="FP55" s="9"/>
      <c r="FQ55" s="9"/>
      <c r="FR55" s="9"/>
      <c r="FS55" s="9"/>
      <c r="FT55" s="9"/>
      <c r="FU55" s="9"/>
      <c r="FV55" s="9"/>
      <c r="FW55" s="9"/>
      <c r="FX55" s="9"/>
      <c r="FY55" s="9"/>
      <c r="FZ55" s="9"/>
      <c r="GA55" s="9"/>
      <c r="GB55" s="9"/>
      <c r="GC55" s="9"/>
      <c r="GD55" s="9"/>
      <c r="GE55" s="9"/>
      <c r="GF55" s="9"/>
      <c r="GG55" s="9"/>
      <c r="GH55" s="9"/>
      <c r="GI55" s="9"/>
      <c r="GJ55" s="9"/>
      <c r="GK55" s="9"/>
      <c r="GL55" s="9"/>
      <c r="GM55" s="9"/>
      <c r="GN55" s="9"/>
      <c r="GO55" s="9"/>
      <c r="GP55" s="9"/>
      <c r="GQ55" s="9"/>
      <c r="GR55" s="9"/>
      <c r="GS55" s="9"/>
      <c r="GT55" s="9"/>
      <c r="GU55" s="9"/>
      <c r="GV55" s="9"/>
      <c r="GW55" s="9"/>
      <c r="GX55" s="9"/>
      <c r="GY55" s="9"/>
      <c r="GZ55" s="9"/>
      <c r="HA55" s="9"/>
      <c r="HB55" s="9"/>
      <c r="HC55" s="9"/>
      <c r="HD55" s="9"/>
      <c r="HE55" s="9"/>
      <c r="HF55" s="9"/>
      <c r="HG55" s="9"/>
    </row>
    <row r="56" spans="1:215" ht="15" x14ac:dyDescent="0.25">
      <c r="A56" s="11"/>
      <c r="B56" s="12" t="s">
        <v>60</v>
      </c>
      <c r="C56" s="12"/>
      <c r="D56" s="12"/>
      <c r="E56" s="12"/>
      <c r="F56" s="12"/>
      <c r="G56" s="12"/>
      <c r="H56" s="12"/>
      <c r="I56" s="12"/>
      <c r="J56" s="12"/>
      <c r="K56" s="12"/>
      <c r="L56" s="12"/>
      <c r="M56" s="127"/>
      <c r="N56" s="42"/>
      <c r="O56" s="42"/>
      <c r="P56" s="42"/>
      <c r="Q56" s="13"/>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9"/>
      <c r="HG56" s="9"/>
    </row>
    <row r="57" spans="1:215" ht="15" x14ac:dyDescent="0.25">
      <c r="A57" s="11"/>
      <c r="B57" s="208" t="s">
        <v>61</v>
      </c>
      <c r="C57" s="208"/>
      <c r="D57" s="208"/>
      <c r="E57" s="208"/>
      <c r="F57" s="208"/>
      <c r="G57" s="208"/>
      <c r="H57" s="208"/>
      <c r="I57" s="208"/>
      <c r="J57" s="208"/>
      <c r="K57" s="208"/>
      <c r="L57" s="208"/>
      <c r="M57" s="127"/>
      <c r="N57" s="259"/>
      <c r="O57" s="259"/>
      <c r="P57" s="259"/>
      <c r="Q57" s="13"/>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c r="EB57" s="9"/>
      <c r="EC57" s="9"/>
      <c r="ED57" s="9"/>
      <c r="EE57" s="9"/>
      <c r="EF57" s="9"/>
      <c r="EG57" s="9"/>
      <c r="EH57" s="9"/>
      <c r="EI57" s="9"/>
      <c r="EJ57" s="9"/>
      <c r="EK57" s="9"/>
      <c r="EL57" s="9"/>
      <c r="EM57" s="9"/>
      <c r="EN57" s="9"/>
      <c r="EO57" s="9"/>
      <c r="EP57" s="9"/>
      <c r="EQ57" s="9"/>
      <c r="ER57" s="9"/>
      <c r="ES57" s="9"/>
      <c r="ET57" s="9"/>
      <c r="EU57" s="9"/>
      <c r="EV57" s="9"/>
      <c r="EW57" s="9"/>
      <c r="EX57" s="9"/>
      <c r="EY57" s="9"/>
      <c r="EZ57" s="9"/>
      <c r="FA57" s="9"/>
      <c r="FB57" s="9"/>
      <c r="FC57" s="9"/>
      <c r="FD57" s="9"/>
      <c r="FE57" s="9"/>
      <c r="FF57" s="9"/>
      <c r="FG57" s="9"/>
      <c r="FH57" s="9"/>
      <c r="FI57" s="9"/>
      <c r="FJ57" s="9"/>
      <c r="FK57" s="9"/>
      <c r="FL57" s="9"/>
      <c r="FM57" s="9"/>
      <c r="FN57" s="9"/>
      <c r="FO57" s="9"/>
      <c r="FP57" s="9"/>
      <c r="FQ57" s="9"/>
      <c r="FR57" s="9"/>
      <c r="FS57" s="9"/>
      <c r="FT57" s="9"/>
      <c r="FU57" s="9"/>
      <c r="FV57" s="9"/>
      <c r="FW57" s="9"/>
      <c r="FX57" s="9"/>
      <c r="FY57" s="9"/>
      <c r="FZ57" s="9"/>
      <c r="GA57" s="9"/>
      <c r="GB57" s="9"/>
      <c r="GC57" s="9"/>
      <c r="GD57" s="9"/>
      <c r="GE57" s="9"/>
      <c r="GF57" s="9"/>
      <c r="GG57" s="9"/>
      <c r="GH57" s="9"/>
      <c r="GI57" s="9"/>
      <c r="GJ57" s="9"/>
      <c r="GK57" s="9"/>
      <c r="GL57" s="9"/>
      <c r="GM57" s="9"/>
      <c r="GN57" s="9"/>
      <c r="GO57" s="9"/>
      <c r="GP57" s="9"/>
      <c r="GQ57" s="9"/>
      <c r="GR57" s="9"/>
      <c r="GS57" s="9"/>
      <c r="GT57" s="9"/>
      <c r="GU57" s="9"/>
      <c r="GV57" s="9"/>
      <c r="GW57" s="9"/>
      <c r="GX57" s="9"/>
      <c r="GY57" s="9"/>
      <c r="GZ57" s="9"/>
      <c r="HA57" s="9"/>
      <c r="HB57" s="9"/>
      <c r="HC57" s="9"/>
      <c r="HD57" s="9"/>
      <c r="HE57" s="9"/>
      <c r="HF57" s="9"/>
      <c r="HG57" s="9"/>
    </row>
    <row r="58" spans="1:215" ht="15" x14ac:dyDescent="0.25">
      <c r="A58" s="11"/>
      <c r="B58" s="208" t="s">
        <v>62</v>
      </c>
      <c r="C58" s="208"/>
      <c r="D58" s="208"/>
      <c r="E58" s="208"/>
      <c r="F58" s="208"/>
      <c r="G58" s="208"/>
      <c r="H58" s="208"/>
      <c r="I58" s="208"/>
      <c r="J58" s="208"/>
      <c r="K58" s="127"/>
      <c r="L58" s="127"/>
      <c r="M58" s="127"/>
      <c r="N58" s="228"/>
      <c r="O58" s="228"/>
      <c r="P58" s="228"/>
      <c r="Q58" s="13"/>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c r="ES58" s="9"/>
      <c r="ET58" s="9"/>
      <c r="EU58" s="9"/>
      <c r="EV58" s="9"/>
      <c r="EW58" s="9"/>
      <c r="EX58" s="9"/>
      <c r="EY58" s="9"/>
      <c r="EZ58" s="9"/>
      <c r="FA58" s="9"/>
      <c r="FB58" s="9"/>
      <c r="FC58" s="9"/>
      <c r="FD58" s="9"/>
      <c r="FE58" s="9"/>
      <c r="FF58" s="9"/>
      <c r="FG58" s="9"/>
      <c r="FH58" s="9"/>
      <c r="FI58" s="9"/>
      <c r="FJ58" s="9"/>
      <c r="FK58" s="9"/>
      <c r="FL58" s="9"/>
      <c r="FM58" s="9"/>
      <c r="FN58" s="9"/>
      <c r="FO58" s="9"/>
      <c r="FP58" s="9"/>
      <c r="FQ58" s="9"/>
      <c r="FR58" s="9"/>
      <c r="FS58" s="9"/>
      <c r="FT58" s="9"/>
      <c r="FU58" s="9"/>
      <c r="FV58" s="9"/>
      <c r="FW58" s="9"/>
      <c r="FX58" s="9"/>
      <c r="FY58" s="9"/>
      <c r="FZ58" s="9"/>
      <c r="GA58" s="9"/>
      <c r="GB58" s="9"/>
      <c r="GC58" s="9"/>
      <c r="GD58" s="9"/>
      <c r="GE58" s="9"/>
      <c r="GF58" s="9"/>
      <c r="GG58" s="9"/>
      <c r="GH58" s="9"/>
      <c r="GI58" s="9"/>
      <c r="GJ58" s="9"/>
      <c r="GK58" s="9"/>
      <c r="GL58" s="9"/>
      <c r="GM58" s="9"/>
      <c r="GN58" s="9"/>
      <c r="GO58" s="9"/>
      <c r="GP58" s="9"/>
      <c r="GQ58" s="9"/>
      <c r="GR58" s="9"/>
      <c r="GS58" s="9"/>
      <c r="GT58" s="9"/>
      <c r="GU58" s="9"/>
      <c r="GV58" s="9"/>
      <c r="GW58" s="9"/>
      <c r="GX58" s="9"/>
      <c r="GY58" s="9"/>
      <c r="GZ58" s="9"/>
      <c r="HA58" s="9"/>
      <c r="HB58" s="9"/>
      <c r="HC58" s="9"/>
      <c r="HD58" s="9"/>
      <c r="HE58" s="9"/>
      <c r="HF58" s="9"/>
      <c r="HG58" s="9"/>
    </row>
    <row r="59" spans="1:215" ht="15" x14ac:dyDescent="0.25">
      <c r="A59" s="11"/>
      <c r="B59" s="208" t="s">
        <v>63</v>
      </c>
      <c r="C59" s="208"/>
      <c r="D59" s="208"/>
      <c r="E59" s="208"/>
      <c r="F59" s="208"/>
      <c r="G59" s="208"/>
      <c r="H59" s="208"/>
      <c r="I59" s="208"/>
      <c r="J59" s="208"/>
      <c r="K59" s="208" t="s">
        <v>64</v>
      </c>
      <c r="L59" s="208"/>
      <c r="M59" s="127"/>
      <c r="N59" s="271">
        <f>(N55-N57+N58)</f>
        <v>0</v>
      </c>
      <c r="O59" s="271"/>
      <c r="P59" s="271"/>
      <c r="Q59" s="13"/>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c r="ES59" s="9"/>
      <c r="ET59" s="9"/>
      <c r="EU59" s="9"/>
      <c r="EV59" s="9"/>
      <c r="EW59" s="9"/>
      <c r="EX59" s="9"/>
      <c r="EY59" s="9"/>
      <c r="EZ59" s="9"/>
      <c r="FA59" s="9"/>
      <c r="FB59" s="9"/>
      <c r="FC59" s="9"/>
      <c r="FD59" s="9"/>
      <c r="FE59" s="9"/>
      <c r="FF59" s="9"/>
      <c r="FG59" s="9"/>
      <c r="FH59" s="9"/>
      <c r="FI59" s="9"/>
      <c r="FJ59" s="9"/>
      <c r="FK59" s="9"/>
      <c r="FL59" s="9"/>
      <c r="FM59" s="9"/>
      <c r="FN59" s="9"/>
      <c r="FO59" s="9"/>
      <c r="FP59" s="9"/>
      <c r="FQ59" s="9"/>
      <c r="FR59" s="9"/>
      <c r="FS59" s="9"/>
      <c r="FT59" s="9"/>
      <c r="FU59" s="9"/>
      <c r="FV59" s="9"/>
      <c r="FW59" s="9"/>
      <c r="FX59" s="9"/>
      <c r="FY59" s="9"/>
      <c r="FZ59" s="9"/>
      <c r="GA59" s="9"/>
      <c r="GB59" s="9"/>
      <c r="GC59" s="9"/>
      <c r="GD59" s="9"/>
      <c r="GE59" s="9"/>
      <c r="GF59" s="9"/>
      <c r="GG59" s="9"/>
      <c r="GH59" s="9"/>
      <c r="GI59" s="9"/>
      <c r="GJ59" s="9"/>
      <c r="GK59" s="9"/>
      <c r="GL59" s="9"/>
      <c r="GM59" s="9"/>
      <c r="GN59" s="9"/>
      <c r="GO59" s="9"/>
      <c r="GP59" s="9"/>
      <c r="GQ59" s="9"/>
      <c r="GR59" s="9"/>
      <c r="GS59" s="9"/>
      <c r="GT59" s="9"/>
      <c r="GU59" s="9"/>
      <c r="GV59" s="9"/>
      <c r="GW59" s="9"/>
      <c r="GX59" s="9"/>
      <c r="GY59" s="9"/>
      <c r="GZ59" s="9"/>
      <c r="HA59" s="9"/>
      <c r="HB59" s="9"/>
      <c r="HC59" s="9"/>
      <c r="HD59" s="9"/>
      <c r="HE59" s="9"/>
      <c r="HF59" s="9"/>
      <c r="HG59" s="9"/>
    </row>
    <row r="60" spans="1:215" ht="18.75" customHeight="1" x14ac:dyDescent="0.25">
      <c r="A60" s="24"/>
      <c r="B60" s="25"/>
      <c r="C60" s="25"/>
      <c r="D60" s="25"/>
      <c r="E60" s="25"/>
      <c r="F60" s="25"/>
      <c r="G60" s="25"/>
      <c r="H60" s="25"/>
      <c r="I60" s="25"/>
      <c r="J60" s="25"/>
      <c r="K60" s="25"/>
      <c r="L60" s="25"/>
      <c r="M60" s="25"/>
      <c r="N60" s="25"/>
      <c r="O60" s="25"/>
      <c r="P60" s="25"/>
      <c r="Q60" s="26"/>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c r="GG60" s="6"/>
      <c r="GH60" s="6"/>
      <c r="GI60" s="6"/>
      <c r="GJ60" s="6"/>
      <c r="GK60" s="6"/>
      <c r="GL60" s="6"/>
      <c r="GM60" s="6"/>
      <c r="GN60" s="6"/>
      <c r="GO60" s="6"/>
      <c r="GP60" s="6"/>
      <c r="GQ60" s="6"/>
      <c r="GR60" s="6"/>
      <c r="GS60" s="6"/>
      <c r="GT60" s="6"/>
      <c r="GU60" s="6"/>
      <c r="GV60" s="6"/>
      <c r="GW60" s="6"/>
      <c r="GX60" s="6"/>
      <c r="GY60" s="6"/>
      <c r="GZ60" s="6"/>
      <c r="HA60" s="6"/>
      <c r="HB60" s="6"/>
      <c r="HC60" s="6"/>
      <c r="HD60" s="6"/>
      <c r="HE60" s="6"/>
      <c r="HF60" s="6"/>
      <c r="HG60" s="6"/>
    </row>
    <row r="61" spans="1:215" ht="9.75" customHeight="1" x14ac:dyDescent="0.25">
      <c r="A61" s="12"/>
      <c r="B61" s="12"/>
      <c r="C61" s="12"/>
      <c r="D61" s="12"/>
      <c r="E61" s="12"/>
      <c r="F61" s="12"/>
      <c r="G61" s="12"/>
      <c r="H61" s="12"/>
      <c r="I61" s="12"/>
      <c r="J61" s="12"/>
      <c r="K61" s="12"/>
      <c r="L61" s="12"/>
      <c r="M61" s="12"/>
      <c r="N61" s="12"/>
      <c r="O61" s="12"/>
      <c r="P61" s="12"/>
      <c r="Q61" s="12"/>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c r="FH61" s="6"/>
      <c r="FI61" s="6"/>
      <c r="FJ61" s="6"/>
      <c r="FK61" s="6"/>
      <c r="FL61" s="6"/>
      <c r="FM61" s="6"/>
      <c r="FN61" s="6"/>
      <c r="FO61" s="6"/>
      <c r="FP61" s="6"/>
      <c r="FQ61" s="6"/>
      <c r="FR61" s="6"/>
      <c r="FS61" s="6"/>
      <c r="FT61" s="6"/>
      <c r="FU61" s="6"/>
      <c r="FV61" s="6"/>
      <c r="FW61" s="6"/>
      <c r="FX61" s="6"/>
      <c r="FY61" s="6"/>
      <c r="FZ61" s="6"/>
      <c r="GA61" s="6"/>
      <c r="GB61" s="6"/>
      <c r="GC61" s="6"/>
      <c r="GD61" s="6"/>
      <c r="GE61" s="6"/>
      <c r="GF61" s="6"/>
      <c r="GG61" s="6"/>
      <c r="GH61" s="6"/>
      <c r="GI61" s="6"/>
      <c r="GJ61" s="6"/>
      <c r="GK61" s="6"/>
      <c r="GL61" s="6"/>
      <c r="GM61" s="6"/>
      <c r="GN61" s="6"/>
      <c r="GO61" s="6"/>
      <c r="GP61" s="6"/>
      <c r="GQ61" s="6"/>
      <c r="GR61" s="6"/>
      <c r="GS61" s="6"/>
      <c r="GT61" s="6"/>
      <c r="GU61" s="6"/>
      <c r="GV61" s="6"/>
      <c r="GW61" s="6"/>
      <c r="GX61" s="6"/>
      <c r="GY61" s="6"/>
      <c r="GZ61" s="6"/>
      <c r="HA61" s="6"/>
      <c r="HB61" s="6"/>
      <c r="HC61" s="6"/>
      <c r="HD61" s="6"/>
      <c r="HE61" s="6"/>
      <c r="HF61" s="6"/>
      <c r="HG61" s="6"/>
    </row>
    <row r="62" spans="1:215" ht="15" x14ac:dyDescent="0.25">
      <c r="A62" s="43" t="s">
        <v>200</v>
      </c>
      <c r="B62" s="140"/>
      <c r="C62" s="140"/>
      <c r="D62" s="140"/>
      <c r="E62" s="140"/>
      <c r="F62" s="140"/>
      <c r="G62" s="39"/>
      <c r="H62" s="39"/>
      <c r="I62" s="39"/>
      <c r="J62" s="39"/>
      <c r="K62" s="39"/>
      <c r="L62" s="39"/>
      <c r="M62" s="39"/>
      <c r="N62" s="39"/>
      <c r="O62" s="39"/>
      <c r="P62" s="39"/>
      <c r="Q62" s="31"/>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c r="GP62" s="9"/>
      <c r="GQ62" s="9"/>
      <c r="GR62" s="9"/>
      <c r="GS62" s="9"/>
      <c r="GT62" s="9"/>
      <c r="GU62" s="9"/>
      <c r="GV62" s="9"/>
      <c r="GW62" s="9"/>
      <c r="GX62" s="9"/>
      <c r="GY62" s="9"/>
      <c r="GZ62" s="9"/>
      <c r="HA62" s="9"/>
      <c r="HB62" s="9"/>
      <c r="HC62" s="9"/>
      <c r="HD62" s="9"/>
      <c r="HE62" s="9"/>
      <c r="HF62" s="9"/>
      <c r="HG62" s="9"/>
    </row>
    <row r="63" spans="1:215" ht="15" x14ac:dyDescent="0.25">
      <c r="A63" s="11"/>
      <c r="B63" s="278"/>
      <c r="C63" s="278"/>
      <c r="D63" s="278"/>
      <c r="E63" s="119" t="s">
        <v>14</v>
      </c>
      <c r="F63" s="271">
        <f>SUM(N59)</f>
        <v>0</v>
      </c>
      <c r="G63" s="271"/>
      <c r="H63" s="271"/>
      <c r="I63" s="23" t="s">
        <v>8</v>
      </c>
      <c r="J63" s="16">
        <v>1000</v>
      </c>
      <c r="K63" s="17"/>
      <c r="L63" s="188" t="s">
        <v>9</v>
      </c>
      <c r="M63" s="279"/>
      <c r="N63" s="257" t="e">
        <f>(B63/F63*1000)</f>
        <v>#DIV/0!</v>
      </c>
      <c r="O63" s="257"/>
      <c r="P63" s="257"/>
      <c r="Q63" s="13"/>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c r="GO63" s="9"/>
      <c r="GP63" s="9"/>
      <c r="GQ63" s="9"/>
      <c r="GR63" s="9"/>
      <c r="GS63" s="9"/>
      <c r="GT63" s="9"/>
      <c r="GU63" s="9"/>
      <c r="GV63" s="9"/>
      <c r="GW63" s="9"/>
      <c r="GX63" s="9"/>
      <c r="GY63" s="9"/>
      <c r="GZ63" s="9"/>
      <c r="HA63" s="9"/>
      <c r="HB63" s="9"/>
      <c r="HC63" s="9"/>
      <c r="HD63" s="9"/>
      <c r="HE63" s="9"/>
      <c r="HF63" s="9"/>
      <c r="HG63" s="9"/>
    </row>
    <row r="64" spans="1:215" x14ac:dyDescent="0.25">
      <c r="A64" s="18"/>
      <c r="B64" s="183" t="s">
        <v>65</v>
      </c>
      <c r="C64" s="183"/>
      <c r="D64" s="183"/>
      <c r="E64" s="134"/>
      <c r="F64" s="246" t="s">
        <v>66</v>
      </c>
      <c r="G64" s="246"/>
      <c r="H64" s="246"/>
      <c r="I64" s="134"/>
      <c r="J64" s="134"/>
      <c r="K64" s="134"/>
      <c r="L64" s="134"/>
      <c r="M64" s="19"/>
      <c r="N64" s="19"/>
      <c r="O64" s="19"/>
      <c r="P64" s="19"/>
      <c r="Q64" s="27"/>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1"/>
      <c r="BT64" s="21"/>
      <c r="BU64" s="21"/>
      <c r="BV64" s="21"/>
      <c r="BW64" s="21"/>
      <c r="BX64" s="21"/>
      <c r="BY64" s="21"/>
      <c r="BZ64" s="21"/>
      <c r="CA64" s="21"/>
      <c r="CB64" s="21"/>
      <c r="CC64" s="21"/>
      <c r="CD64" s="21"/>
      <c r="CE64" s="21"/>
      <c r="CF64" s="21"/>
      <c r="CG64" s="21"/>
      <c r="CH64" s="21"/>
      <c r="CI64" s="21"/>
      <c r="CJ64" s="21"/>
      <c r="CK64" s="21"/>
      <c r="CL64" s="21"/>
      <c r="CM64" s="21"/>
      <c r="CN64" s="21"/>
      <c r="CO64" s="21"/>
      <c r="CP64" s="21"/>
      <c r="CQ64" s="21"/>
      <c r="CR64" s="21"/>
      <c r="CS64" s="21"/>
      <c r="CT64" s="21"/>
      <c r="CU64" s="21"/>
      <c r="CV64" s="21"/>
      <c r="CW64" s="21"/>
      <c r="CX64" s="21"/>
      <c r="CY64" s="21"/>
      <c r="CZ64" s="21"/>
      <c r="DA64" s="21"/>
      <c r="DB64" s="21"/>
      <c r="DC64" s="21"/>
      <c r="DD64" s="21"/>
      <c r="DE64" s="21"/>
      <c r="DF64" s="21"/>
      <c r="DG64" s="21"/>
      <c r="DH64" s="21"/>
      <c r="DI64" s="21"/>
      <c r="DJ64" s="21"/>
      <c r="DK64" s="21"/>
      <c r="DL64" s="21"/>
      <c r="DM64" s="21"/>
      <c r="DN64" s="21"/>
      <c r="DO64" s="21"/>
      <c r="DP64" s="21"/>
      <c r="DQ64" s="21"/>
      <c r="DR64" s="21"/>
      <c r="DS64" s="21"/>
      <c r="DT64" s="21"/>
      <c r="DU64" s="21"/>
      <c r="DV64" s="21"/>
      <c r="DW64" s="21"/>
      <c r="DX64" s="21"/>
      <c r="DY64" s="21"/>
      <c r="DZ64" s="21"/>
      <c r="EA64" s="21"/>
      <c r="EB64" s="21"/>
      <c r="EC64" s="21"/>
      <c r="ED64" s="21"/>
      <c r="EE64" s="21"/>
      <c r="EF64" s="21"/>
      <c r="EG64" s="21"/>
      <c r="EH64" s="21"/>
      <c r="EI64" s="21"/>
      <c r="EJ64" s="21"/>
      <c r="EK64" s="21"/>
      <c r="EL64" s="21"/>
      <c r="EM64" s="21"/>
      <c r="EN64" s="21"/>
      <c r="EO64" s="21"/>
      <c r="EP64" s="21"/>
      <c r="EQ64" s="21"/>
      <c r="ER64" s="21"/>
      <c r="ES64" s="21"/>
      <c r="ET64" s="21"/>
      <c r="EU64" s="21"/>
      <c r="EV64" s="21"/>
      <c r="EW64" s="21"/>
      <c r="EX64" s="21"/>
      <c r="EY64" s="21"/>
      <c r="EZ64" s="21"/>
      <c r="FA64" s="21"/>
      <c r="FB64" s="21"/>
      <c r="FC64" s="21"/>
      <c r="FD64" s="21"/>
      <c r="FE64" s="21"/>
      <c r="FF64" s="21"/>
      <c r="FG64" s="21"/>
      <c r="FH64" s="21"/>
      <c r="FI64" s="21"/>
      <c r="FJ64" s="21"/>
      <c r="FK64" s="21"/>
      <c r="FL64" s="21"/>
      <c r="FM64" s="21"/>
      <c r="FN64" s="21"/>
      <c r="FO64" s="21"/>
      <c r="FP64" s="21"/>
      <c r="FQ64" s="21"/>
      <c r="FR64" s="21"/>
      <c r="FS64" s="21"/>
      <c r="FT64" s="21"/>
      <c r="FU64" s="21"/>
      <c r="FV64" s="21"/>
      <c r="FW64" s="21"/>
      <c r="FX64" s="21"/>
      <c r="FY64" s="21"/>
      <c r="FZ64" s="21"/>
      <c r="GA64" s="21"/>
      <c r="GB64" s="21"/>
      <c r="GC64" s="21"/>
      <c r="GD64" s="21"/>
      <c r="GE64" s="21"/>
      <c r="GF64" s="21"/>
      <c r="GG64" s="21"/>
      <c r="GH64" s="21"/>
      <c r="GI64" s="21"/>
      <c r="GJ64" s="21"/>
      <c r="GK64" s="21"/>
      <c r="GL64" s="21"/>
      <c r="GM64" s="21"/>
      <c r="GN64" s="21"/>
      <c r="GO64" s="21"/>
      <c r="GP64" s="21"/>
      <c r="GQ64" s="21"/>
      <c r="GR64" s="21"/>
      <c r="GS64" s="21"/>
      <c r="GT64" s="21"/>
      <c r="GU64" s="21"/>
      <c r="GV64" s="21"/>
      <c r="GW64" s="21"/>
      <c r="GX64" s="21"/>
      <c r="GY64" s="21"/>
      <c r="GZ64" s="21"/>
      <c r="HA64" s="21"/>
      <c r="HB64" s="21"/>
      <c r="HC64" s="21"/>
      <c r="HD64" s="21"/>
      <c r="HE64" s="21"/>
      <c r="HF64" s="21"/>
      <c r="HG64" s="21"/>
    </row>
    <row r="65" spans="1:215" ht="15" x14ac:dyDescent="0.25">
      <c r="A65" s="44" t="s">
        <v>201</v>
      </c>
      <c r="B65" s="34"/>
      <c r="C65" s="34"/>
      <c r="D65" s="34"/>
      <c r="E65" s="34"/>
      <c r="F65" s="34"/>
      <c r="G65" s="12"/>
      <c r="H65" s="12"/>
      <c r="I65" s="12"/>
      <c r="J65" s="12"/>
      <c r="K65" s="12"/>
      <c r="L65" s="12"/>
      <c r="M65" s="12"/>
      <c r="N65" s="12"/>
      <c r="O65" s="12"/>
      <c r="P65" s="12"/>
      <c r="Q65" s="13"/>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c r="EB65" s="9"/>
      <c r="EC65" s="9"/>
      <c r="ED65" s="9"/>
      <c r="EE65" s="9"/>
      <c r="EF65" s="9"/>
      <c r="EG65" s="9"/>
      <c r="EH65" s="9"/>
      <c r="EI65" s="9"/>
      <c r="EJ65" s="9"/>
      <c r="EK65" s="9"/>
      <c r="EL65" s="9"/>
      <c r="EM65" s="9"/>
      <c r="EN65" s="9"/>
      <c r="EO65" s="9"/>
      <c r="EP65" s="9"/>
      <c r="EQ65" s="9"/>
      <c r="ER65" s="9"/>
      <c r="ES65" s="9"/>
      <c r="ET65" s="9"/>
      <c r="EU65" s="9"/>
      <c r="EV65" s="9"/>
      <c r="EW65" s="9"/>
      <c r="EX65" s="9"/>
      <c r="EY65" s="9"/>
      <c r="EZ65" s="9"/>
      <c r="FA65" s="9"/>
      <c r="FB65" s="9"/>
      <c r="FC65" s="9"/>
      <c r="FD65" s="9"/>
      <c r="FE65" s="9"/>
      <c r="FF65" s="9"/>
      <c r="FG65" s="9"/>
      <c r="FH65" s="9"/>
      <c r="FI65" s="9"/>
      <c r="FJ65" s="9"/>
      <c r="FK65" s="9"/>
      <c r="FL65" s="9"/>
      <c r="FM65" s="9"/>
      <c r="FN65" s="9"/>
      <c r="FO65" s="9"/>
      <c r="FP65" s="9"/>
      <c r="FQ65" s="9"/>
      <c r="FR65" s="9"/>
      <c r="FS65" s="9"/>
      <c r="FT65" s="9"/>
      <c r="FU65" s="9"/>
      <c r="FV65" s="9"/>
      <c r="FW65" s="9"/>
      <c r="FX65" s="9"/>
      <c r="FY65" s="9"/>
      <c r="FZ65" s="9"/>
      <c r="GA65" s="9"/>
      <c r="GB65" s="9"/>
      <c r="GC65" s="9"/>
      <c r="GD65" s="9"/>
      <c r="GE65" s="9"/>
      <c r="GF65" s="9"/>
      <c r="GG65" s="9"/>
      <c r="GH65" s="9"/>
      <c r="GI65" s="9"/>
      <c r="GJ65" s="9"/>
      <c r="GK65" s="9"/>
      <c r="GL65" s="9"/>
      <c r="GM65" s="9"/>
      <c r="GN65" s="9"/>
      <c r="GO65" s="9"/>
      <c r="GP65" s="9"/>
      <c r="GQ65" s="9"/>
      <c r="GR65" s="9"/>
      <c r="GS65" s="9"/>
      <c r="GT65" s="9"/>
      <c r="GU65" s="9"/>
      <c r="GV65" s="9"/>
      <c r="GW65" s="9"/>
      <c r="GX65" s="9"/>
      <c r="GY65" s="9"/>
      <c r="GZ65" s="9"/>
      <c r="HA65" s="9"/>
      <c r="HB65" s="9"/>
      <c r="HC65" s="9"/>
      <c r="HD65" s="9"/>
      <c r="HE65" s="9"/>
      <c r="HF65" s="9"/>
      <c r="HG65" s="9"/>
    </row>
    <row r="66" spans="1:215" ht="13.8" hidden="1" x14ac:dyDescent="0.25">
      <c r="A66" s="131"/>
      <c r="B66" s="127"/>
      <c r="C66" s="127"/>
      <c r="D66" s="127"/>
      <c r="E66" s="127"/>
      <c r="F66" s="127"/>
      <c r="G66" s="127"/>
      <c r="H66" s="127"/>
      <c r="I66" s="127"/>
      <c r="J66" s="127"/>
      <c r="K66" s="127"/>
      <c r="L66" s="127"/>
      <c r="M66" s="127"/>
      <c r="N66" s="127"/>
      <c r="O66" s="127"/>
      <c r="P66" s="12"/>
      <c r="Q66" s="13"/>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c r="FF66" s="6"/>
      <c r="FG66" s="6"/>
      <c r="FH66" s="6"/>
      <c r="FI66" s="6"/>
      <c r="FJ66" s="6"/>
      <c r="FK66" s="6"/>
      <c r="FL66" s="6"/>
      <c r="FM66" s="6"/>
      <c r="FN66" s="6"/>
      <c r="FO66" s="6"/>
      <c r="FP66" s="6"/>
      <c r="FQ66" s="6"/>
      <c r="FR66" s="6"/>
      <c r="FS66" s="6"/>
      <c r="FT66" s="6"/>
      <c r="FU66" s="6"/>
      <c r="FV66" s="6"/>
      <c r="FW66" s="6"/>
      <c r="FX66" s="6"/>
      <c r="FY66" s="6"/>
      <c r="FZ66" s="6"/>
      <c r="GA66" s="6"/>
      <c r="GB66" s="6"/>
      <c r="GC66" s="6"/>
      <c r="GD66" s="6"/>
      <c r="GE66" s="6"/>
      <c r="GF66" s="6"/>
      <c r="GG66" s="6"/>
      <c r="GH66" s="6"/>
      <c r="GI66" s="6"/>
      <c r="GJ66" s="6"/>
      <c r="GK66" s="6"/>
      <c r="GL66" s="6"/>
      <c r="GM66" s="6"/>
      <c r="GN66" s="6"/>
      <c r="GO66" s="6"/>
      <c r="GP66" s="6"/>
      <c r="GQ66" s="6"/>
      <c r="GR66" s="6"/>
      <c r="GS66" s="6"/>
      <c r="GT66" s="6"/>
      <c r="GU66" s="6"/>
      <c r="GV66" s="6"/>
      <c r="GW66" s="6"/>
      <c r="GX66" s="6"/>
      <c r="GY66" s="6"/>
      <c r="GZ66" s="6"/>
      <c r="HA66" s="6"/>
      <c r="HB66" s="6"/>
      <c r="HC66" s="6"/>
      <c r="HD66" s="6"/>
      <c r="HE66" s="6"/>
      <c r="HF66" s="6"/>
      <c r="HG66" s="6"/>
    </row>
    <row r="67" spans="1:215" ht="15" x14ac:dyDescent="0.25">
      <c r="A67" s="11"/>
      <c r="B67" s="278"/>
      <c r="C67" s="278"/>
      <c r="D67" s="278"/>
      <c r="E67" s="119" t="str">
        <f>E63</f>
        <v>÷</v>
      </c>
      <c r="F67" s="271">
        <f>SUM(N59)</f>
        <v>0</v>
      </c>
      <c r="G67" s="271"/>
      <c r="H67" s="271"/>
      <c r="I67" s="23" t="s">
        <v>8</v>
      </c>
      <c r="J67" s="16">
        <v>1000</v>
      </c>
      <c r="K67" s="17"/>
      <c r="L67" s="188" t="s">
        <v>9</v>
      </c>
      <c r="M67" s="279"/>
      <c r="N67" s="257" t="e">
        <f>(B67/F67*1000)</f>
        <v>#DIV/0!</v>
      </c>
      <c r="O67" s="257"/>
      <c r="P67" s="257"/>
      <c r="Q67" s="13"/>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c r="ES67" s="9"/>
      <c r="ET67" s="9"/>
      <c r="EU67" s="9"/>
      <c r="EV67" s="9"/>
      <c r="EW67" s="9"/>
      <c r="EX67" s="9"/>
      <c r="EY67" s="9"/>
      <c r="EZ67" s="9"/>
      <c r="FA67" s="9"/>
      <c r="FB67" s="9"/>
      <c r="FC67" s="9"/>
      <c r="FD67" s="9"/>
      <c r="FE67" s="9"/>
      <c r="FF67" s="9"/>
      <c r="FG67" s="9"/>
      <c r="FH67" s="9"/>
      <c r="FI67" s="9"/>
      <c r="FJ67" s="9"/>
      <c r="FK67" s="9"/>
      <c r="FL67" s="9"/>
      <c r="FM67" s="9"/>
      <c r="FN67" s="9"/>
      <c r="FO67" s="9"/>
      <c r="FP67" s="9"/>
      <c r="FQ67" s="9"/>
      <c r="FR67" s="9"/>
      <c r="FS67" s="9"/>
      <c r="FT67" s="9"/>
      <c r="FU67" s="9"/>
      <c r="FV67" s="9"/>
      <c r="FW67" s="9"/>
      <c r="FX67" s="9"/>
      <c r="FY67" s="9"/>
      <c r="FZ67" s="9"/>
      <c r="GA67" s="9"/>
      <c r="GB67" s="9"/>
      <c r="GC67" s="9"/>
      <c r="GD67" s="9"/>
      <c r="GE67" s="9"/>
      <c r="GF67" s="9"/>
      <c r="GG67" s="9"/>
      <c r="GH67" s="9"/>
      <c r="GI67" s="9"/>
      <c r="GJ67" s="9"/>
      <c r="GK67" s="9"/>
      <c r="GL67" s="9"/>
      <c r="GM67" s="9"/>
      <c r="GN67" s="9"/>
      <c r="GO67" s="9"/>
      <c r="GP67" s="9"/>
      <c r="GQ67" s="9"/>
      <c r="GR67" s="9"/>
      <c r="GS67" s="9"/>
      <c r="GT67" s="9"/>
      <c r="GU67" s="9"/>
      <c r="GV67" s="9"/>
      <c r="GW67" s="9"/>
      <c r="GX67" s="9"/>
      <c r="GY67" s="9"/>
      <c r="GZ67" s="9"/>
      <c r="HA67" s="9"/>
      <c r="HB67" s="9"/>
      <c r="HC67" s="9"/>
      <c r="HD67" s="9"/>
      <c r="HE67" s="9"/>
      <c r="HF67" s="9"/>
      <c r="HG67" s="9"/>
    </row>
    <row r="68" spans="1:215" x14ac:dyDescent="0.25">
      <c r="A68" s="35"/>
      <c r="B68" s="206" t="s">
        <v>65</v>
      </c>
      <c r="C68" s="206"/>
      <c r="D68" s="206"/>
      <c r="E68" s="125"/>
      <c r="F68" s="272" t="s">
        <v>66</v>
      </c>
      <c r="G68" s="272"/>
      <c r="H68" s="272"/>
      <c r="I68" s="125"/>
      <c r="J68" s="125"/>
      <c r="K68" s="125"/>
      <c r="L68" s="125"/>
      <c r="M68" s="36"/>
      <c r="N68" s="36"/>
      <c r="O68" s="36"/>
      <c r="P68" s="36"/>
      <c r="Q68" s="37"/>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1"/>
      <c r="BT68" s="21"/>
      <c r="BU68" s="21"/>
      <c r="BV68" s="21"/>
      <c r="BW68" s="21"/>
      <c r="BX68" s="21"/>
      <c r="BY68" s="21"/>
      <c r="BZ68" s="21"/>
      <c r="CA68" s="21"/>
      <c r="CB68" s="21"/>
      <c r="CC68" s="21"/>
      <c r="CD68" s="21"/>
      <c r="CE68" s="21"/>
      <c r="CF68" s="21"/>
      <c r="CG68" s="21"/>
      <c r="CH68" s="21"/>
      <c r="CI68" s="21"/>
      <c r="CJ68" s="21"/>
      <c r="CK68" s="21"/>
      <c r="CL68" s="21"/>
      <c r="CM68" s="21"/>
      <c r="CN68" s="21"/>
      <c r="CO68" s="21"/>
      <c r="CP68" s="21"/>
      <c r="CQ68" s="21"/>
      <c r="CR68" s="21"/>
      <c r="CS68" s="21"/>
      <c r="CT68" s="21"/>
      <c r="CU68" s="21"/>
      <c r="CV68" s="21"/>
      <c r="CW68" s="21"/>
      <c r="CX68" s="21"/>
      <c r="CY68" s="21"/>
      <c r="CZ68" s="21"/>
      <c r="DA68" s="21"/>
      <c r="DB68" s="21"/>
      <c r="DC68" s="21"/>
      <c r="DD68" s="21"/>
      <c r="DE68" s="21"/>
      <c r="DF68" s="21"/>
      <c r="DG68" s="21"/>
      <c r="DH68" s="21"/>
      <c r="DI68" s="21"/>
      <c r="DJ68" s="21"/>
      <c r="DK68" s="21"/>
      <c r="DL68" s="21"/>
      <c r="DM68" s="21"/>
      <c r="DN68" s="21"/>
      <c r="DO68" s="21"/>
      <c r="DP68" s="21"/>
      <c r="DQ68" s="21"/>
      <c r="DR68" s="21"/>
      <c r="DS68" s="21"/>
      <c r="DT68" s="21"/>
      <c r="DU68" s="21"/>
      <c r="DV68" s="21"/>
      <c r="DW68" s="21"/>
      <c r="DX68" s="21"/>
      <c r="DY68" s="21"/>
      <c r="DZ68" s="21"/>
      <c r="EA68" s="21"/>
      <c r="EB68" s="21"/>
      <c r="EC68" s="21"/>
      <c r="ED68" s="21"/>
      <c r="EE68" s="21"/>
      <c r="EF68" s="21"/>
      <c r="EG68" s="21"/>
      <c r="EH68" s="21"/>
      <c r="EI68" s="21"/>
      <c r="EJ68" s="21"/>
      <c r="EK68" s="21"/>
      <c r="EL68" s="21"/>
      <c r="EM68" s="21"/>
      <c r="EN68" s="21"/>
      <c r="EO68" s="21"/>
      <c r="EP68" s="21"/>
      <c r="EQ68" s="21"/>
      <c r="ER68" s="21"/>
      <c r="ES68" s="21"/>
      <c r="ET68" s="21"/>
      <c r="EU68" s="21"/>
      <c r="EV68" s="21"/>
      <c r="EW68" s="21"/>
      <c r="EX68" s="21"/>
      <c r="EY68" s="21"/>
      <c r="EZ68" s="21"/>
      <c r="FA68" s="21"/>
      <c r="FB68" s="21"/>
      <c r="FC68" s="21"/>
      <c r="FD68" s="21"/>
      <c r="FE68" s="21"/>
      <c r="FF68" s="21"/>
      <c r="FG68" s="21"/>
      <c r="FH68" s="21"/>
      <c r="FI68" s="21"/>
      <c r="FJ68" s="21"/>
      <c r="FK68" s="21"/>
      <c r="FL68" s="21"/>
      <c r="FM68" s="21"/>
      <c r="FN68" s="21"/>
      <c r="FO68" s="21"/>
      <c r="FP68" s="21"/>
      <c r="FQ68" s="21"/>
      <c r="FR68" s="21"/>
      <c r="FS68" s="21"/>
      <c r="FT68" s="21"/>
      <c r="FU68" s="21"/>
      <c r="FV68" s="21"/>
      <c r="FW68" s="21"/>
      <c r="FX68" s="21"/>
      <c r="FY68" s="21"/>
      <c r="FZ68" s="21"/>
      <c r="GA68" s="21"/>
      <c r="GB68" s="21"/>
      <c r="GC68" s="21"/>
      <c r="GD68" s="21"/>
      <c r="GE68" s="21"/>
      <c r="GF68" s="21"/>
      <c r="GG68" s="21"/>
      <c r="GH68" s="21"/>
      <c r="GI68" s="21"/>
      <c r="GJ68" s="21"/>
      <c r="GK68" s="21"/>
      <c r="GL68" s="21"/>
      <c r="GM68" s="21"/>
      <c r="GN68" s="21"/>
      <c r="GO68" s="21"/>
      <c r="GP68" s="21"/>
      <c r="GQ68" s="21"/>
      <c r="GR68" s="21"/>
      <c r="GS68" s="21"/>
      <c r="GT68" s="21"/>
      <c r="GU68" s="21"/>
      <c r="GV68" s="21"/>
      <c r="GW68" s="21"/>
      <c r="GX68" s="21"/>
      <c r="GY68" s="21"/>
      <c r="GZ68" s="21"/>
      <c r="HA68" s="21"/>
      <c r="HB68" s="21"/>
      <c r="HC68" s="21"/>
      <c r="HD68" s="21"/>
      <c r="HE68" s="21"/>
      <c r="HF68" s="21"/>
      <c r="HG68" s="21"/>
    </row>
    <row r="69" spans="1:215" x14ac:dyDescent="0.25">
      <c r="A69" s="18"/>
      <c r="B69" s="134"/>
      <c r="C69" s="134"/>
      <c r="D69" s="134"/>
      <c r="E69" s="134"/>
      <c r="F69" s="135"/>
      <c r="G69" s="135"/>
      <c r="H69" s="135"/>
      <c r="I69" s="134"/>
      <c r="J69" s="134"/>
      <c r="K69" s="134"/>
      <c r="L69" s="134"/>
      <c r="M69" s="19"/>
      <c r="N69" s="19"/>
      <c r="O69" s="19"/>
      <c r="P69" s="19"/>
      <c r="Q69" s="27"/>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c r="DA69" s="21"/>
      <c r="DB69" s="21"/>
      <c r="DC69" s="21"/>
      <c r="DD69" s="21"/>
      <c r="DE69" s="21"/>
      <c r="DF69" s="21"/>
      <c r="DG69" s="21"/>
      <c r="DH69" s="21"/>
      <c r="DI69" s="21"/>
      <c r="DJ69" s="21"/>
      <c r="DK69" s="21"/>
      <c r="DL69" s="21"/>
      <c r="DM69" s="21"/>
      <c r="DN69" s="21"/>
      <c r="DO69" s="21"/>
      <c r="DP69" s="21"/>
      <c r="DQ69" s="21"/>
      <c r="DR69" s="21"/>
      <c r="DS69" s="21"/>
      <c r="DT69" s="21"/>
      <c r="DU69" s="21"/>
      <c r="DV69" s="21"/>
      <c r="DW69" s="21"/>
      <c r="DX69" s="21"/>
      <c r="DY69" s="21"/>
      <c r="DZ69" s="21"/>
      <c r="EA69" s="21"/>
      <c r="EB69" s="21"/>
      <c r="EC69" s="21"/>
      <c r="ED69" s="21"/>
      <c r="EE69" s="21"/>
      <c r="EF69" s="21"/>
      <c r="EG69" s="21"/>
      <c r="EH69" s="21"/>
      <c r="EI69" s="21"/>
      <c r="EJ69" s="21"/>
      <c r="EK69" s="21"/>
      <c r="EL69" s="21"/>
      <c r="EM69" s="21"/>
      <c r="EN69" s="21"/>
      <c r="EO69" s="21"/>
      <c r="EP69" s="21"/>
      <c r="EQ69" s="21"/>
      <c r="ER69" s="21"/>
      <c r="ES69" s="21"/>
      <c r="ET69" s="21"/>
      <c r="EU69" s="21"/>
      <c r="EV69" s="21"/>
      <c r="EW69" s="21"/>
      <c r="EX69" s="21"/>
      <c r="EY69" s="21"/>
      <c r="EZ69" s="21"/>
      <c r="FA69" s="21"/>
      <c r="FB69" s="21"/>
      <c r="FC69" s="21"/>
      <c r="FD69" s="21"/>
      <c r="FE69" s="21"/>
      <c r="FF69" s="21"/>
      <c r="FG69" s="21"/>
      <c r="FH69" s="21"/>
      <c r="FI69" s="21"/>
      <c r="FJ69" s="21"/>
      <c r="FK69" s="21"/>
      <c r="FL69" s="21"/>
      <c r="FM69" s="21"/>
      <c r="FN69" s="21"/>
      <c r="FO69" s="21"/>
      <c r="FP69" s="21"/>
      <c r="FQ69" s="21"/>
      <c r="FR69" s="21"/>
      <c r="FS69" s="21"/>
      <c r="FT69" s="21"/>
      <c r="FU69" s="21"/>
      <c r="FV69" s="21"/>
      <c r="FW69" s="21"/>
      <c r="FX69" s="21"/>
      <c r="FY69" s="21"/>
      <c r="FZ69" s="21"/>
      <c r="GA69" s="21"/>
      <c r="GB69" s="21"/>
      <c r="GC69" s="21"/>
      <c r="GD69" s="21"/>
      <c r="GE69" s="21"/>
      <c r="GF69" s="21"/>
      <c r="GG69" s="21"/>
      <c r="GH69" s="21"/>
      <c r="GI69" s="21"/>
      <c r="GJ69" s="21"/>
      <c r="GK69" s="21"/>
      <c r="GL69" s="21"/>
      <c r="GM69" s="21"/>
      <c r="GN69" s="21"/>
      <c r="GO69" s="21"/>
      <c r="GP69" s="21"/>
      <c r="GQ69" s="21"/>
      <c r="GR69" s="21"/>
      <c r="GS69" s="21"/>
      <c r="GT69" s="21"/>
      <c r="GU69" s="21"/>
      <c r="GV69" s="21"/>
      <c r="GW69" s="21"/>
      <c r="GX69" s="21"/>
      <c r="GY69" s="21"/>
      <c r="GZ69" s="21"/>
      <c r="HA69" s="21"/>
      <c r="HB69" s="21"/>
      <c r="HC69" s="21"/>
      <c r="HD69" s="21"/>
      <c r="HE69" s="21"/>
      <c r="HF69" s="21"/>
      <c r="HG69" s="21"/>
    </row>
    <row r="70" spans="1:215" ht="15" x14ac:dyDescent="0.25">
      <c r="A70" s="280" t="s">
        <v>67</v>
      </c>
      <c r="B70" s="281"/>
      <c r="C70" s="281"/>
      <c r="D70" s="282" t="s">
        <v>68</v>
      </c>
      <c r="E70" s="283"/>
      <c r="F70" s="283"/>
      <c r="G70" s="283"/>
      <c r="H70" s="284"/>
      <c r="I70" s="46"/>
      <c r="J70" s="46"/>
      <c r="K70" s="133"/>
      <c r="L70" s="47"/>
      <c r="M70" s="48"/>
      <c r="N70" s="49"/>
      <c r="O70" s="50"/>
      <c r="P70" s="51"/>
      <c r="Q70" s="52"/>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8"/>
      <c r="BQ70" s="118"/>
      <c r="BR70" s="118"/>
      <c r="BS70" s="98"/>
      <c r="BT70" s="98"/>
      <c r="BU70" s="98"/>
      <c r="BV70" s="98"/>
      <c r="BW70" s="98"/>
      <c r="BX70" s="98"/>
      <c r="BY70" s="98"/>
      <c r="BZ70" s="98"/>
      <c r="CA70" s="98"/>
      <c r="CB70" s="98"/>
      <c r="CC70" s="98"/>
      <c r="CD70" s="98"/>
      <c r="CE70" s="98"/>
      <c r="CF70" s="98"/>
      <c r="CG70" s="98"/>
      <c r="CH70" s="98"/>
      <c r="CI70" s="98"/>
      <c r="CJ70" s="98"/>
      <c r="CK70" s="98"/>
      <c r="CL70" s="98"/>
      <c r="CM70" s="98"/>
      <c r="CN70" s="98"/>
      <c r="CO70" s="98"/>
      <c r="CP70" s="98"/>
      <c r="CQ70" s="98"/>
      <c r="CR70" s="98"/>
      <c r="CS70" s="98"/>
      <c r="CT70" s="98"/>
      <c r="CU70" s="98"/>
      <c r="CV70" s="98"/>
      <c r="CW70" s="98"/>
      <c r="CX70" s="98"/>
      <c r="CY70" s="98"/>
      <c r="CZ70" s="98"/>
      <c r="DA70" s="98"/>
      <c r="DB70" s="98"/>
      <c r="DC70" s="98"/>
      <c r="DD70" s="98"/>
      <c r="DE70" s="98"/>
      <c r="DF70" s="98"/>
      <c r="DG70" s="98"/>
      <c r="DH70" s="98"/>
      <c r="DI70" s="98"/>
      <c r="DJ70" s="98"/>
      <c r="DK70" s="98"/>
      <c r="DL70" s="98"/>
      <c r="DM70" s="98"/>
      <c r="DN70" s="98"/>
      <c r="DO70" s="98"/>
      <c r="DP70" s="98"/>
      <c r="DQ70" s="98"/>
      <c r="DR70" s="98"/>
      <c r="DS70" s="98"/>
      <c r="DT70" s="98"/>
      <c r="DU70" s="98"/>
      <c r="DV70" s="98"/>
      <c r="DW70" s="98"/>
      <c r="DX70" s="98"/>
      <c r="DY70" s="98"/>
      <c r="DZ70" s="98"/>
      <c r="EA70" s="98"/>
      <c r="EB70" s="98"/>
      <c r="EC70" s="98"/>
      <c r="ED70" s="98"/>
      <c r="EE70" s="98"/>
      <c r="EF70" s="98"/>
      <c r="EG70" s="98"/>
      <c r="EH70" s="98"/>
      <c r="EI70" s="98"/>
      <c r="EJ70" s="98"/>
      <c r="EK70" s="98"/>
      <c r="EL70" s="98"/>
      <c r="EM70" s="98"/>
      <c r="EN70" s="98"/>
      <c r="EO70" s="98"/>
      <c r="EP70" s="98"/>
      <c r="EQ70" s="98"/>
      <c r="ER70" s="98"/>
      <c r="ES70" s="98"/>
      <c r="ET70" s="98"/>
      <c r="EU70" s="98"/>
      <c r="EV70" s="98"/>
      <c r="EW70" s="98"/>
      <c r="EX70" s="98"/>
      <c r="EY70" s="98"/>
      <c r="EZ70" s="98"/>
      <c r="FA70" s="98"/>
      <c r="FB70" s="98"/>
      <c r="FC70" s="98"/>
      <c r="FD70" s="98"/>
      <c r="FE70" s="98"/>
      <c r="FF70" s="98"/>
      <c r="FG70" s="98"/>
      <c r="FH70" s="98"/>
      <c r="FI70" s="98"/>
      <c r="FJ70" s="98"/>
      <c r="FK70" s="98"/>
      <c r="FL70" s="98"/>
      <c r="FM70" s="98"/>
      <c r="FN70" s="98"/>
      <c r="FO70" s="98"/>
      <c r="FP70" s="98"/>
      <c r="FQ70" s="98"/>
      <c r="FR70" s="98"/>
      <c r="FS70" s="98"/>
      <c r="FT70" s="98"/>
      <c r="FU70" s="98"/>
      <c r="FV70" s="98"/>
      <c r="FW70" s="98"/>
      <c r="FX70" s="98"/>
      <c r="FY70" s="98"/>
      <c r="FZ70" s="98"/>
      <c r="GA70" s="98"/>
      <c r="GB70" s="98"/>
      <c r="GC70" s="98"/>
      <c r="GD70" s="98"/>
      <c r="GE70" s="98"/>
      <c r="GF70" s="98"/>
      <c r="GG70" s="98"/>
      <c r="GH70" s="98"/>
      <c r="GI70" s="98"/>
      <c r="GJ70" s="98"/>
      <c r="GK70" s="98"/>
      <c r="GL70" s="98"/>
      <c r="GM70" s="98"/>
      <c r="GN70" s="98"/>
      <c r="GO70" s="98"/>
      <c r="GP70" s="98"/>
      <c r="GQ70" s="98"/>
      <c r="GR70" s="98"/>
      <c r="GS70" s="98"/>
      <c r="GT70" s="98"/>
      <c r="GU70" s="98"/>
      <c r="GV70" s="98"/>
      <c r="GW70" s="98"/>
      <c r="GX70" s="98"/>
      <c r="GY70" s="98"/>
      <c r="GZ70" s="98"/>
      <c r="HA70" s="98"/>
      <c r="HB70" s="98"/>
      <c r="HC70" s="98"/>
      <c r="HD70" s="98"/>
      <c r="HE70" s="98"/>
      <c r="HF70" s="98"/>
      <c r="HG70" s="98"/>
    </row>
    <row r="71" spans="1:215" ht="1.35" customHeight="1" x14ac:dyDescent="0.25">
      <c r="A71" s="53"/>
      <c r="B71" s="4"/>
      <c r="C71" s="4"/>
      <c r="D71" s="4"/>
      <c r="E71" s="4"/>
      <c r="F71" s="4"/>
      <c r="G71" s="4"/>
      <c r="H71" s="4"/>
      <c r="I71" s="4"/>
      <c r="J71" s="4"/>
      <c r="K71" s="4"/>
      <c r="L71" s="4"/>
      <c r="M71" s="4"/>
      <c r="N71" s="4"/>
      <c r="O71" s="4"/>
      <c r="P71" s="4"/>
      <c r="Q71" s="54"/>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row>
    <row r="72" spans="1:215" ht="18" customHeight="1" x14ac:dyDescent="0.3">
      <c r="A72" s="285" t="s">
        <v>69</v>
      </c>
      <c r="B72" s="220"/>
      <c r="C72" s="220"/>
      <c r="D72" s="220"/>
      <c r="E72" s="220"/>
      <c r="F72" s="220"/>
      <c r="G72" s="220"/>
      <c r="H72" s="220"/>
      <c r="I72" s="220"/>
      <c r="J72" s="220"/>
      <c r="K72" s="220"/>
      <c r="L72" s="286" t="s">
        <v>70</v>
      </c>
      <c r="M72" s="286"/>
      <c r="N72" s="286"/>
      <c r="O72" s="55"/>
      <c r="P72" s="55"/>
      <c r="Q72" s="56"/>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c r="BB72" s="118"/>
      <c r="BC72" s="118"/>
      <c r="BD72" s="118"/>
      <c r="BE72" s="118"/>
      <c r="BF72" s="118"/>
      <c r="BG72" s="118"/>
      <c r="BH72" s="118"/>
      <c r="BI72" s="118"/>
      <c r="BJ72" s="118"/>
      <c r="BK72" s="118"/>
      <c r="BL72" s="118"/>
      <c r="BM72" s="118"/>
      <c r="BN72" s="118"/>
      <c r="BO72" s="118"/>
      <c r="BP72" s="118"/>
      <c r="BQ72" s="118"/>
      <c r="BR72" s="118"/>
      <c r="BS72" s="98"/>
      <c r="BT72" s="98"/>
      <c r="BU72" s="98"/>
      <c r="BV72" s="98"/>
      <c r="BW72" s="98"/>
      <c r="BX72" s="98"/>
      <c r="BY72" s="98"/>
      <c r="BZ72" s="98"/>
      <c r="CA72" s="98"/>
      <c r="CB72" s="98"/>
      <c r="CC72" s="98"/>
      <c r="CD72" s="98"/>
      <c r="CE72" s="98"/>
      <c r="CF72" s="98"/>
      <c r="CG72" s="98"/>
      <c r="CH72" s="98"/>
      <c r="CI72" s="98"/>
      <c r="CJ72" s="98"/>
      <c r="CK72" s="98"/>
      <c r="CL72" s="98"/>
      <c r="CM72" s="98"/>
      <c r="CN72" s="98"/>
      <c r="CO72" s="98"/>
      <c r="CP72" s="98"/>
      <c r="CQ72" s="98"/>
      <c r="CR72" s="98"/>
      <c r="CS72" s="98"/>
      <c r="CT72" s="98"/>
      <c r="CU72" s="98"/>
      <c r="CV72" s="98"/>
      <c r="CW72" s="98"/>
      <c r="CX72" s="98"/>
      <c r="CY72" s="98"/>
      <c r="CZ72" s="98"/>
      <c r="DA72" s="98"/>
      <c r="DB72" s="98"/>
      <c r="DC72" s="98"/>
      <c r="DD72" s="98"/>
      <c r="DE72" s="98"/>
      <c r="DF72" s="98"/>
      <c r="DG72" s="98"/>
      <c r="DH72" s="98"/>
      <c r="DI72" s="98"/>
      <c r="DJ72" s="98"/>
      <c r="DK72" s="98"/>
      <c r="DL72" s="98"/>
      <c r="DM72" s="98"/>
      <c r="DN72" s="98"/>
      <c r="DO72" s="98"/>
      <c r="DP72" s="98"/>
      <c r="DQ72" s="98"/>
      <c r="DR72" s="98"/>
      <c r="DS72" s="98"/>
      <c r="DT72" s="98"/>
      <c r="DU72" s="98"/>
      <c r="DV72" s="98"/>
      <c r="DW72" s="98"/>
      <c r="DX72" s="98"/>
      <c r="DY72" s="98"/>
      <c r="DZ72" s="98"/>
      <c r="EA72" s="98"/>
      <c r="EB72" s="98"/>
      <c r="EC72" s="98"/>
      <c r="ED72" s="98"/>
      <c r="EE72" s="98"/>
      <c r="EF72" s="98"/>
      <c r="EG72" s="98"/>
      <c r="EH72" s="98"/>
      <c r="EI72" s="98"/>
      <c r="EJ72" s="98"/>
      <c r="EK72" s="98"/>
      <c r="EL72" s="98"/>
      <c r="EM72" s="98"/>
      <c r="EN72" s="98"/>
      <c r="EO72" s="98"/>
      <c r="EP72" s="98"/>
      <c r="EQ72" s="98"/>
      <c r="ER72" s="98"/>
      <c r="ES72" s="98"/>
      <c r="ET72" s="98"/>
      <c r="EU72" s="98"/>
      <c r="EV72" s="98"/>
      <c r="EW72" s="98"/>
      <c r="EX72" s="98"/>
      <c r="EY72" s="98"/>
      <c r="EZ72" s="98"/>
      <c r="FA72" s="98"/>
      <c r="FB72" s="98"/>
      <c r="FC72" s="98"/>
      <c r="FD72" s="98"/>
      <c r="FE72" s="98"/>
      <c r="FF72" s="98"/>
      <c r="FG72" s="98"/>
      <c r="FH72" s="98"/>
      <c r="FI72" s="98"/>
      <c r="FJ72" s="98"/>
      <c r="FK72" s="98"/>
      <c r="FL72" s="98"/>
      <c r="FM72" s="98"/>
      <c r="FN72" s="98"/>
      <c r="FO72" s="98"/>
      <c r="FP72" s="98"/>
      <c r="FQ72" s="98"/>
      <c r="FR72" s="98"/>
      <c r="FS72" s="98"/>
      <c r="FT72" s="98"/>
      <c r="FU72" s="98"/>
      <c r="FV72" s="98"/>
      <c r="FW72" s="98"/>
      <c r="FX72" s="98"/>
      <c r="FY72" s="98"/>
      <c r="FZ72" s="98"/>
      <c r="GA72" s="98"/>
      <c r="GB72" s="98"/>
      <c r="GC72" s="98"/>
      <c r="GD72" s="98"/>
      <c r="GE72" s="98"/>
      <c r="GF72" s="98"/>
      <c r="GG72" s="98"/>
      <c r="GH72" s="98"/>
      <c r="GI72" s="98"/>
      <c r="GJ72" s="98"/>
      <c r="GK72" s="98"/>
      <c r="GL72" s="98"/>
      <c r="GM72" s="98"/>
      <c r="GN72" s="98"/>
      <c r="GO72" s="98"/>
      <c r="GP72" s="98"/>
      <c r="GQ72" s="98"/>
      <c r="GR72" s="98"/>
      <c r="GS72" s="98"/>
      <c r="GT72" s="98"/>
      <c r="GU72" s="98"/>
      <c r="GV72" s="98"/>
      <c r="GW72" s="98"/>
      <c r="GX72" s="98"/>
      <c r="GY72" s="98"/>
      <c r="GZ72" s="98"/>
      <c r="HA72" s="98"/>
      <c r="HB72" s="98"/>
      <c r="HC72" s="98"/>
      <c r="HD72" s="98"/>
      <c r="HE72" s="98"/>
      <c r="HF72" s="98"/>
      <c r="HG72" s="98"/>
    </row>
    <row r="73" spans="1:215" ht="2.1" customHeight="1" x14ac:dyDescent="0.25">
      <c r="A73" s="287"/>
      <c r="B73" s="288"/>
      <c r="C73" s="288"/>
      <c r="D73" s="288"/>
      <c r="E73" s="288"/>
      <c r="F73" s="288"/>
      <c r="G73" s="288"/>
      <c r="H73" s="288"/>
      <c r="I73" s="288"/>
      <c r="J73" s="288"/>
      <c r="K73" s="288"/>
      <c r="L73" s="288"/>
      <c r="M73" s="288"/>
      <c r="N73" s="288"/>
      <c r="O73" s="288"/>
      <c r="P73" s="288"/>
      <c r="Q73" s="289"/>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row>
    <row r="74" spans="1:215" ht="13.8" x14ac:dyDescent="0.25">
      <c r="A74" s="285" t="s">
        <v>71</v>
      </c>
      <c r="B74" s="192"/>
      <c r="C74" s="192"/>
      <c r="D74" s="192"/>
      <c r="E74" s="192"/>
      <c r="F74" s="192"/>
      <c r="G74" s="192"/>
      <c r="H74" s="192"/>
      <c r="I74" s="192"/>
      <c r="J74" s="192"/>
      <c r="K74" s="192"/>
      <c r="L74" s="290" t="s">
        <v>72</v>
      </c>
      <c r="M74" s="290"/>
      <c r="N74" s="290"/>
      <c r="O74" s="290"/>
      <c r="P74" s="139"/>
      <c r="Q74" s="56"/>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c r="BB74" s="118"/>
      <c r="BC74" s="118"/>
      <c r="BD74" s="118"/>
      <c r="BE74" s="118"/>
      <c r="BF74" s="118"/>
      <c r="BG74" s="118"/>
      <c r="BH74" s="118"/>
      <c r="BI74" s="118"/>
      <c r="BJ74" s="118"/>
      <c r="BK74" s="118"/>
      <c r="BL74" s="118"/>
      <c r="BM74" s="118"/>
      <c r="BN74" s="118"/>
      <c r="BO74" s="118"/>
      <c r="BP74" s="118"/>
      <c r="BQ74" s="118"/>
      <c r="BR74" s="118"/>
      <c r="BS74" s="98"/>
      <c r="BT74" s="98"/>
      <c r="BU74" s="98"/>
      <c r="BV74" s="98"/>
      <c r="BW74" s="98"/>
      <c r="BX74" s="98"/>
      <c r="BY74" s="98"/>
      <c r="BZ74" s="98"/>
      <c r="CA74" s="98"/>
      <c r="CB74" s="98"/>
      <c r="CC74" s="98"/>
      <c r="CD74" s="98"/>
      <c r="CE74" s="98"/>
      <c r="CF74" s="98"/>
      <c r="CG74" s="98"/>
      <c r="CH74" s="98"/>
      <c r="CI74" s="98"/>
      <c r="CJ74" s="98"/>
      <c r="CK74" s="98"/>
      <c r="CL74" s="98"/>
      <c r="CM74" s="98"/>
      <c r="CN74" s="98"/>
      <c r="CO74" s="98"/>
      <c r="CP74" s="98"/>
      <c r="CQ74" s="98"/>
      <c r="CR74" s="98"/>
      <c r="CS74" s="98"/>
      <c r="CT74" s="98"/>
      <c r="CU74" s="98"/>
      <c r="CV74" s="98"/>
      <c r="CW74" s="98"/>
      <c r="CX74" s="98"/>
      <c r="CY74" s="98"/>
      <c r="CZ74" s="98"/>
      <c r="DA74" s="98"/>
      <c r="DB74" s="98"/>
      <c r="DC74" s="98"/>
      <c r="DD74" s="98"/>
      <c r="DE74" s="98"/>
      <c r="DF74" s="98"/>
      <c r="DG74" s="98"/>
      <c r="DH74" s="98"/>
      <c r="DI74" s="98"/>
      <c r="DJ74" s="98"/>
      <c r="DK74" s="98"/>
      <c r="DL74" s="98"/>
      <c r="DM74" s="98"/>
      <c r="DN74" s="98"/>
      <c r="DO74" s="98"/>
      <c r="DP74" s="98"/>
      <c r="DQ74" s="98"/>
      <c r="DR74" s="98"/>
      <c r="DS74" s="98"/>
      <c r="DT74" s="98"/>
      <c r="DU74" s="98"/>
      <c r="DV74" s="98"/>
      <c r="DW74" s="98"/>
      <c r="DX74" s="98"/>
      <c r="DY74" s="98"/>
      <c r="DZ74" s="98"/>
      <c r="EA74" s="98"/>
      <c r="EB74" s="98"/>
      <c r="EC74" s="98"/>
      <c r="ED74" s="98"/>
      <c r="EE74" s="98"/>
      <c r="EF74" s="98"/>
      <c r="EG74" s="98"/>
      <c r="EH74" s="98"/>
      <c r="EI74" s="98"/>
      <c r="EJ74" s="98"/>
      <c r="EK74" s="98"/>
      <c r="EL74" s="98"/>
      <c r="EM74" s="98"/>
      <c r="EN74" s="98"/>
      <c r="EO74" s="98"/>
      <c r="EP74" s="98"/>
      <c r="EQ74" s="98"/>
      <c r="ER74" s="98"/>
      <c r="ES74" s="98"/>
      <c r="ET74" s="98"/>
      <c r="EU74" s="98"/>
      <c r="EV74" s="98"/>
      <c r="EW74" s="98"/>
      <c r="EX74" s="98"/>
      <c r="EY74" s="98"/>
      <c r="EZ74" s="98"/>
      <c r="FA74" s="98"/>
      <c r="FB74" s="98"/>
      <c r="FC74" s="98"/>
      <c r="FD74" s="98"/>
      <c r="FE74" s="98"/>
      <c r="FF74" s="98"/>
      <c r="FG74" s="98"/>
      <c r="FH74" s="98"/>
      <c r="FI74" s="98"/>
      <c r="FJ74" s="98"/>
      <c r="FK74" s="98"/>
      <c r="FL74" s="98"/>
      <c r="FM74" s="98"/>
      <c r="FN74" s="98"/>
      <c r="FO74" s="98"/>
      <c r="FP74" s="98"/>
      <c r="FQ74" s="98"/>
      <c r="FR74" s="98"/>
      <c r="FS74" s="98"/>
      <c r="FT74" s="98"/>
      <c r="FU74" s="98"/>
      <c r="FV74" s="98"/>
      <c r="FW74" s="98"/>
      <c r="FX74" s="98"/>
      <c r="FY74" s="98"/>
      <c r="FZ74" s="98"/>
      <c r="GA74" s="98"/>
      <c r="GB74" s="98"/>
      <c r="GC74" s="98"/>
      <c r="GD74" s="98"/>
      <c r="GE74" s="98"/>
      <c r="GF74" s="98"/>
      <c r="GG74" s="98"/>
      <c r="GH74" s="98"/>
      <c r="GI74" s="98"/>
      <c r="GJ74" s="98"/>
      <c r="GK74" s="98"/>
      <c r="GL74" s="98"/>
      <c r="GM74" s="98"/>
      <c r="GN74" s="98"/>
      <c r="GO74" s="98"/>
      <c r="GP74" s="98"/>
      <c r="GQ74" s="98"/>
      <c r="GR74" s="98"/>
      <c r="GS74" s="98"/>
      <c r="GT74" s="98"/>
      <c r="GU74" s="98"/>
      <c r="GV74" s="98"/>
      <c r="GW74" s="98"/>
      <c r="GX74" s="98"/>
      <c r="GY74" s="98"/>
      <c r="GZ74" s="98"/>
      <c r="HA74" s="98"/>
      <c r="HB74" s="98"/>
      <c r="HC74" s="98"/>
      <c r="HD74" s="98"/>
      <c r="HE74" s="98"/>
      <c r="HF74" s="98"/>
      <c r="HG74" s="98"/>
    </row>
    <row r="75" spans="1:215" ht="2.1" customHeight="1" x14ac:dyDescent="0.25">
      <c r="A75" s="53"/>
      <c r="B75" s="4"/>
      <c r="C75" s="4"/>
      <c r="D75" s="4"/>
      <c r="E75" s="4"/>
      <c r="F75" s="4"/>
      <c r="G75" s="4"/>
      <c r="H75" s="4"/>
      <c r="I75" s="4"/>
      <c r="J75" s="4"/>
      <c r="K75" s="4"/>
      <c r="L75" s="4"/>
      <c r="M75" s="4"/>
      <c r="N75" s="4"/>
      <c r="O75" s="4"/>
      <c r="P75" s="4"/>
      <c r="Q75" s="54"/>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row>
    <row r="76" spans="1:215" ht="14.4" x14ac:dyDescent="0.3">
      <c r="A76" s="297" t="s">
        <v>73</v>
      </c>
      <c r="B76" s="298"/>
      <c r="C76" s="298"/>
      <c r="D76" s="298"/>
      <c r="E76" s="298"/>
      <c r="F76" s="299"/>
      <c r="G76" s="299"/>
      <c r="H76" s="299"/>
      <c r="I76" s="143"/>
      <c r="J76" s="250" t="s">
        <v>74</v>
      </c>
      <c r="K76" s="250"/>
      <c r="L76" s="250"/>
      <c r="M76" s="250"/>
      <c r="N76" s="300" t="e">
        <f>H80/E80</f>
        <v>#DIV/0!</v>
      </c>
      <c r="O76" s="301"/>
      <c r="P76" s="301"/>
      <c r="Q76" s="57"/>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c r="BA76" s="118"/>
      <c r="BB76" s="118"/>
      <c r="BC76" s="118"/>
      <c r="BD76" s="118"/>
      <c r="BE76" s="118"/>
      <c r="BF76" s="118"/>
      <c r="BG76" s="118"/>
      <c r="BH76" s="118"/>
      <c r="BI76" s="118"/>
      <c r="BJ76" s="118"/>
      <c r="BK76" s="118"/>
      <c r="BL76" s="118"/>
      <c r="BM76" s="118"/>
      <c r="BN76" s="118"/>
      <c r="BO76" s="118"/>
      <c r="BP76" s="118"/>
      <c r="BQ76" s="118"/>
      <c r="BR76" s="118"/>
      <c r="BS76" s="98"/>
      <c r="BT76" s="98"/>
      <c r="BU76" s="98"/>
      <c r="BV76" s="98"/>
      <c r="BW76" s="98"/>
      <c r="BX76" s="98"/>
      <c r="BY76" s="98"/>
      <c r="BZ76" s="98"/>
      <c r="CA76" s="98"/>
      <c r="CB76" s="98"/>
      <c r="CC76" s="98"/>
      <c r="CD76" s="98"/>
      <c r="CE76" s="98"/>
      <c r="CF76" s="98"/>
      <c r="CG76" s="98"/>
      <c r="CH76" s="98"/>
      <c r="CI76" s="98"/>
      <c r="CJ76" s="98"/>
      <c r="CK76" s="98"/>
      <c r="CL76" s="98"/>
      <c r="CM76" s="98"/>
      <c r="CN76" s="98"/>
      <c r="CO76" s="98"/>
      <c r="CP76" s="98"/>
      <c r="CQ76" s="98"/>
      <c r="CR76" s="98"/>
      <c r="CS76" s="98"/>
      <c r="CT76" s="98"/>
      <c r="CU76" s="98"/>
      <c r="CV76" s="98"/>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c r="FG76" s="98"/>
      <c r="FH76" s="98"/>
      <c r="FI76" s="98"/>
      <c r="FJ76" s="98"/>
      <c r="FK76" s="98"/>
      <c r="FL76" s="98"/>
      <c r="FM76" s="98"/>
      <c r="FN76" s="98"/>
      <c r="FO76" s="98"/>
      <c r="FP76" s="98"/>
      <c r="FQ76" s="98"/>
      <c r="FR76" s="98"/>
      <c r="FS76" s="98"/>
      <c r="FT76" s="98"/>
      <c r="FU76" s="98"/>
      <c r="FV76" s="98"/>
      <c r="FW76" s="98"/>
      <c r="FX76" s="98"/>
      <c r="FY76" s="98"/>
      <c r="FZ76" s="98"/>
      <c r="GA76" s="98"/>
      <c r="GB76" s="98"/>
      <c r="GC76" s="98"/>
      <c r="GD76" s="98"/>
      <c r="GE76" s="98"/>
      <c r="GF76" s="98"/>
      <c r="GG76" s="98"/>
      <c r="GH76" s="98"/>
      <c r="GI76" s="98"/>
      <c r="GJ76" s="98"/>
      <c r="GK76" s="98"/>
      <c r="GL76" s="98"/>
      <c r="GM76" s="98"/>
      <c r="GN76" s="98"/>
      <c r="GO76" s="98"/>
      <c r="GP76" s="98"/>
      <c r="GQ76" s="98"/>
      <c r="GR76" s="98"/>
      <c r="GS76" s="98"/>
      <c r="GT76" s="98"/>
      <c r="GU76" s="98"/>
      <c r="GV76" s="98"/>
      <c r="GW76" s="98"/>
      <c r="GX76" s="98"/>
      <c r="GY76" s="98"/>
      <c r="GZ76" s="98"/>
      <c r="HA76" s="98"/>
      <c r="HB76" s="98"/>
      <c r="HC76" s="98"/>
      <c r="HD76" s="98"/>
      <c r="HE76" s="98"/>
      <c r="HF76" s="98"/>
      <c r="HG76" s="98"/>
    </row>
    <row r="77" spans="1:215" ht="2.1" customHeight="1" x14ac:dyDescent="0.25">
      <c r="A77" s="58"/>
      <c r="B77" s="59"/>
      <c r="C77" s="59"/>
      <c r="D77" s="59"/>
      <c r="E77" s="59"/>
      <c r="F77" s="59"/>
      <c r="G77" s="59"/>
      <c r="H77" s="59"/>
      <c r="I77" s="59"/>
      <c r="J77" s="59"/>
      <c r="K77" s="59"/>
      <c r="L77" s="59"/>
      <c r="M77" s="59"/>
      <c r="N77" s="59"/>
      <c r="O77" s="59"/>
      <c r="P77" s="59"/>
      <c r="Q77" s="60"/>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row>
    <row r="78" spans="1:215" ht="7.35" customHeight="1" x14ac:dyDescent="0.25">
      <c r="A78" s="12"/>
      <c r="B78" s="12"/>
      <c r="C78" s="12"/>
      <c r="D78" s="12"/>
      <c r="E78" s="12"/>
      <c r="F78" s="12"/>
      <c r="G78" s="12"/>
      <c r="H78" s="12"/>
      <c r="I78" s="12"/>
      <c r="J78" s="12"/>
      <c r="K78" s="12"/>
      <c r="L78" s="12"/>
      <c r="M78" s="12"/>
      <c r="N78" s="12"/>
      <c r="O78" s="12"/>
      <c r="P78" s="12"/>
      <c r="Q78" s="12"/>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c r="EB78" s="9"/>
      <c r="EC78" s="9"/>
      <c r="ED78" s="9"/>
      <c r="EE78" s="9"/>
      <c r="EF78" s="9"/>
      <c r="EG78" s="9"/>
      <c r="EH78" s="9"/>
      <c r="EI78" s="9"/>
      <c r="EJ78" s="9"/>
      <c r="EK78" s="9"/>
      <c r="EL78" s="9"/>
      <c r="EM78" s="9"/>
      <c r="EN78" s="9"/>
      <c r="EO78" s="9"/>
      <c r="EP78" s="9"/>
      <c r="EQ78" s="9"/>
      <c r="ER78" s="9"/>
      <c r="ES78" s="9"/>
      <c r="ET78" s="9"/>
      <c r="EU78" s="9"/>
      <c r="EV78" s="9"/>
      <c r="EW78" s="9"/>
      <c r="EX78" s="9"/>
      <c r="EY78" s="9"/>
      <c r="EZ78" s="9"/>
      <c r="FA78" s="9"/>
      <c r="FB78" s="9"/>
      <c r="FC78" s="9"/>
      <c r="FD78" s="9"/>
      <c r="FE78" s="9"/>
      <c r="FF78" s="9"/>
      <c r="FG78" s="9"/>
      <c r="FH78" s="9"/>
      <c r="FI78" s="9"/>
      <c r="FJ78" s="9"/>
      <c r="FK78" s="9"/>
      <c r="FL78" s="9"/>
      <c r="FM78" s="9"/>
      <c r="FN78" s="9"/>
      <c r="FO78" s="9"/>
      <c r="FP78" s="9"/>
      <c r="FQ78" s="9"/>
      <c r="FR78" s="9"/>
      <c r="FS78" s="9"/>
      <c r="FT78" s="9"/>
      <c r="FU78" s="9"/>
      <c r="FV78" s="9"/>
      <c r="FW78" s="9"/>
      <c r="FX78" s="9"/>
      <c r="FY78" s="9"/>
      <c r="FZ78" s="9"/>
      <c r="GA78" s="9"/>
      <c r="GB78" s="9"/>
      <c r="GC78" s="9"/>
      <c r="GD78" s="9"/>
      <c r="GE78" s="9"/>
      <c r="GF78" s="9"/>
      <c r="GG78" s="9"/>
      <c r="GH78" s="9"/>
      <c r="GI78" s="9"/>
      <c r="GJ78" s="9"/>
      <c r="GK78" s="9"/>
      <c r="GL78" s="9"/>
      <c r="GM78" s="9"/>
      <c r="GN78" s="9"/>
      <c r="GO78" s="9"/>
      <c r="GP78" s="9"/>
      <c r="GQ78" s="9"/>
      <c r="GR78" s="9"/>
      <c r="GS78" s="9"/>
      <c r="GT78" s="9"/>
      <c r="GU78" s="9"/>
      <c r="GV78" s="9"/>
      <c r="GW78" s="9"/>
      <c r="GX78" s="9"/>
      <c r="GY78" s="9"/>
      <c r="GZ78" s="9"/>
      <c r="HA78" s="9"/>
      <c r="HB78" s="9"/>
      <c r="HC78" s="9"/>
      <c r="HD78" s="9"/>
      <c r="HE78" s="9"/>
      <c r="HF78" s="9"/>
      <c r="HG78" s="9"/>
    </row>
    <row r="79" spans="1:215" ht="16.350000000000001" customHeight="1" x14ac:dyDescent="0.25">
      <c r="A79" s="7" t="s">
        <v>75</v>
      </c>
      <c r="B79" s="234" t="s">
        <v>76</v>
      </c>
      <c r="C79" s="234"/>
      <c r="D79" s="234"/>
      <c r="E79" s="234"/>
      <c r="F79" s="234"/>
      <c r="G79" s="234"/>
      <c r="H79" s="234"/>
      <c r="I79" s="234"/>
      <c r="J79" s="234"/>
      <c r="K79" s="234"/>
      <c r="L79" s="234"/>
      <c r="M79" s="234"/>
      <c r="N79" s="234"/>
      <c r="O79" s="234"/>
      <c r="P79" s="234"/>
      <c r="Q79" s="235"/>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c r="EB79" s="9"/>
      <c r="EC79" s="9"/>
      <c r="ED79" s="9"/>
      <c r="EE79" s="9"/>
      <c r="EF79" s="9"/>
      <c r="EG79" s="9"/>
      <c r="EH79" s="9"/>
      <c r="EI79" s="9"/>
      <c r="EJ79" s="9"/>
      <c r="EK79" s="9"/>
      <c r="EL79" s="9"/>
      <c r="EM79" s="9"/>
      <c r="EN79" s="9"/>
      <c r="EO79" s="9"/>
      <c r="EP79" s="9"/>
      <c r="EQ79" s="9"/>
      <c r="ER79" s="9"/>
      <c r="ES79" s="9"/>
      <c r="ET79" s="9"/>
      <c r="EU79" s="9"/>
      <c r="EV79" s="9"/>
      <c r="EW79" s="9"/>
      <c r="EX79" s="9"/>
      <c r="EY79" s="9"/>
      <c r="EZ79" s="9"/>
      <c r="FA79" s="9"/>
      <c r="FB79" s="9"/>
      <c r="FC79" s="9"/>
      <c r="FD79" s="9"/>
      <c r="FE79" s="9"/>
      <c r="FF79" s="9"/>
      <c r="FG79" s="9"/>
      <c r="FH79" s="9"/>
      <c r="FI79" s="9"/>
      <c r="FJ79" s="9"/>
      <c r="FK79" s="9"/>
      <c r="FL79" s="9"/>
      <c r="FM79" s="9"/>
      <c r="FN79" s="9"/>
      <c r="FO79" s="9"/>
      <c r="FP79" s="9"/>
      <c r="FQ79" s="9"/>
      <c r="FR79" s="9"/>
      <c r="FS79" s="9"/>
      <c r="FT79" s="9"/>
      <c r="FU79" s="9"/>
      <c r="FV79" s="9"/>
      <c r="FW79" s="9"/>
      <c r="FX79" s="9"/>
      <c r="FY79" s="9"/>
      <c r="FZ79" s="9"/>
      <c r="GA79" s="9"/>
      <c r="GB79" s="9"/>
      <c r="GC79" s="9"/>
      <c r="GD79" s="9"/>
      <c r="GE79" s="9"/>
      <c r="GF79" s="9"/>
      <c r="GG79" s="9"/>
      <c r="GH79" s="9"/>
      <c r="GI79" s="9"/>
      <c r="GJ79" s="9"/>
      <c r="GK79" s="9"/>
      <c r="GL79" s="9"/>
      <c r="GM79" s="9"/>
      <c r="GN79" s="9"/>
      <c r="GO79" s="9"/>
      <c r="GP79" s="9"/>
      <c r="GQ79" s="9"/>
      <c r="GR79" s="9"/>
      <c r="GS79" s="9"/>
      <c r="GT79" s="9"/>
      <c r="GU79" s="9"/>
      <c r="GV79" s="9"/>
      <c r="GW79" s="9"/>
      <c r="GX79" s="9"/>
      <c r="GY79" s="9"/>
      <c r="GZ79" s="9"/>
      <c r="HA79" s="9"/>
      <c r="HB79" s="9"/>
      <c r="HC79" s="9"/>
      <c r="HD79" s="9"/>
      <c r="HE79" s="9"/>
      <c r="HF79" s="9"/>
      <c r="HG79" s="9"/>
    </row>
    <row r="80" spans="1:215" ht="15" x14ac:dyDescent="0.25">
      <c r="A80" s="11"/>
      <c r="B80" s="12" t="s">
        <v>7</v>
      </c>
      <c r="C80" s="75"/>
      <c r="D80" s="12"/>
      <c r="E80" s="278"/>
      <c r="F80" s="278"/>
      <c r="G80" s="119" t="str">
        <f>E102</f>
        <v>+</v>
      </c>
      <c r="H80" s="302"/>
      <c r="I80" s="302"/>
      <c r="J80" s="302"/>
      <c r="K80" s="303"/>
      <c r="L80" s="188" t="s">
        <v>9</v>
      </c>
      <c r="M80" s="192"/>
      <c r="N80" s="296">
        <f>E80+H80</f>
        <v>0</v>
      </c>
      <c r="O80" s="296"/>
      <c r="P80" s="296"/>
      <c r="Q80" s="13"/>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c r="EB80" s="9"/>
      <c r="EC80" s="9"/>
      <c r="ED80" s="9"/>
      <c r="EE80" s="9"/>
      <c r="EF80" s="9"/>
      <c r="EG80" s="9"/>
      <c r="EH80" s="9"/>
      <c r="EI80" s="9"/>
      <c r="EJ80" s="9"/>
      <c r="EK80" s="9"/>
      <c r="EL80" s="9"/>
      <c r="EM80" s="9"/>
      <c r="EN80" s="9"/>
      <c r="EO80" s="9"/>
      <c r="EP80" s="9"/>
      <c r="EQ80" s="9"/>
      <c r="ER80" s="9"/>
      <c r="ES80" s="9"/>
      <c r="ET80" s="9"/>
      <c r="EU80" s="9"/>
      <c r="EV80" s="9"/>
      <c r="EW80" s="9"/>
      <c r="EX80" s="9"/>
      <c r="EY80" s="9"/>
      <c r="EZ80" s="9"/>
      <c r="FA80" s="9"/>
      <c r="FB80" s="9"/>
      <c r="FC80" s="9"/>
      <c r="FD80" s="9"/>
      <c r="FE80" s="9"/>
      <c r="FF80" s="9"/>
      <c r="FG80" s="9"/>
      <c r="FH80" s="9"/>
      <c r="FI80" s="9"/>
      <c r="FJ80" s="9"/>
      <c r="FK80" s="9"/>
      <c r="FL80" s="9"/>
      <c r="FM80" s="9"/>
      <c r="FN80" s="9"/>
      <c r="FO80" s="9"/>
      <c r="FP80" s="9"/>
      <c r="FQ80" s="9"/>
      <c r="FR80" s="9"/>
      <c r="FS80" s="9"/>
      <c r="FT80" s="9"/>
      <c r="FU80" s="9"/>
      <c r="FV80" s="9"/>
      <c r="FW80" s="9"/>
      <c r="FX80" s="9"/>
      <c r="FY80" s="9"/>
      <c r="FZ80" s="9"/>
      <c r="GA80" s="9"/>
      <c r="GB80" s="9"/>
      <c r="GC80" s="9"/>
      <c r="GD80" s="9"/>
      <c r="GE80" s="9"/>
      <c r="GF80" s="9"/>
      <c r="GG80" s="9"/>
      <c r="GH80" s="9"/>
      <c r="GI80" s="9"/>
      <c r="GJ80" s="9"/>
      <c r="GK80" s="9"/>
      <c r="GL80" s="9"/>
      <c r="GM80" s="9"/>
      <c r="GN80" s="9"/>
      <c r="GO80" s="9"/>
      <c r="GP80" s="9"/>
      <c r="GQ80" s="9"/>
      <c r="GR80" s="9"/>
      <c r="GS80" s="9"/>
      <c r="GT80" s="9"/>
      <c r="GU80" s="9"/>
      <c r="GV80" s="9"/>
      <c r="GW80" s="9"/>
      <c r="GX80" s="9"/>
      <c r="GY80" s="9"/>
      <c r="GZ80" s="9"/>
      <c r="HA80" s="9"/>
      <c r="HB80" s="9"/>
      <c r="HC80" s="9"/>
      <c r="HD80" s="9"/>
      <c r="HE80" s="9"/>
      <c r="HF80" s="9"/>
      <c r="HG80" s="9"/>
    </row>
    <row r="81" spans="1:215" ht="15" x14ac:dyDescent="0.25">
      <c r="A81" s="11"/>
      <c r="B81" s="12"/>
      <c r="C81" s="134"/>
      <c r="D81" s="12"/>
      <c r="E81" s="291" t="s">
        <v>77</v>
      </c>
      <c r="F81" s="291"/>
      <c r="G81" s="126"/>
      <c r="H81" s="292" t="s">
        <v>78</v>
      </c>
      <c r="I81" s="292"/>
      <c r="J81" s="292"/>
      <c r="K81" s="293"/>
      <c r="L81" s="14"/>
      <c r="M81" s="126"/>
      <c r="N81" s="15"/>
      <c r="O81" s="15"/>
      <c r="P81" s="15"/>
      <c r="Q81" s="13"/>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c r="EB81" s="9"/>
      <c r="EC81" s="9"/>
      <c r="ED81" s="9"/>
      <c r="EE81" s="9"/>
      <c r="EF81" s="9"/>
      <c r="EG81" s="9"/>
      <c r="EH81" s="9"/>
      <c r="EI81" s="9"/>
      <c r="EJ81" s="9"/>
      <c r="EK81" s="9"/>
      <c r="EL81" s="9"/>
      <c r="EM81" s="9"/>
      <c r="EN81" s="9"/>
      <c r="EO81" s="9"/>
      <c r="EP81" s="9"/>
      <c r="EQ81" s="9"/>
      <c r="ER81" s="9"/>
      <c r="ES81" s="9"/>
      <c r="ET81" s="9"/>
      <c r="EU81" s="9"/>
      <c r="EV81" s="9"/>
      <c r="EW81" s="9"/>
      <c r="EX81" s="9"/>
      <c r="EY81" s="9"/>
      <c r="EZ81" s="9"/>
      <c r="FA81" s="9"/>
      <c r="FB81" s="9"/>
      <c r="FC81" s="9"/>
      <c r="FD81" s="9"/>
      <c r="FE81" s="9"/>
      <c r="FF81" s="9"/>
      <c r="FG81" s="9"/>
      <c r="FH81" s="9"/>
      <c r="FI81" s="9"/>
      <c r="FJ81" s="9"/>
      <c r="FK81" s="9"/>
      <c r="FL81" s="9"/>
      <c r="FM81" s="9"/>
      <c r="FN81" s="9"/>
      <c r="FO81" s="9"/>
      <c r="FP81" s="9"/>
      <c r="FQ81" s="9"/>
      <c r="FR81" s="9"/>
      <c r="FS81" s="9"/>
      <c r="FT81" s="9"/>
      <c r="FU81" s="9"/>
      <c r="FV81" s="9"/>
      <c r="FW81" s="9"/>
      <c r="FX81" s="9"/>
      <c r="FY81" s="9"/>
      <c r="FZ81" s="9"/>
      <c r="GA81" s="9"/>
      <c r="GB81" s="9"/>
      <c r="GC81" s="9"/>
      <c r="GD81" s="9"/>
      <c r="GE81" s="9"/>
      <c r="GF81" s="9"/>
      <c r="GG81" s="9"/>
      <c r="GH81" s="9"/>
      <c r="GI81" s="9"/>
      <c r="GJ81" s="9"/>
      <c r="GK81" s="9"/>
      <c r="GL81" s="9"/>
      <c r="GM81" s="9"/>
      <c r="GN81" s="9"/>
      <c r="GO81" s="9"/>
      <c r="GP81" s="9"/>
      <c r="GQ81" s="9"/>
      <c r="GR81" s="9"/>
      <c r="GS81" s="9"/>
      <c r="GT81" s="9"/>
      <c r="GU81" s="9"/>
      <c r="GV81" s="9"/>
      <c r="GW81" s="9"/>
      <c r="GX81" s="9"/>
      <c r="GY81" s="9"/>
      <c r="GZ81" s="9"/>
      <c r="HA81" s="9"/>
      <c r="HB81" s="9"/>
      <c r="HC81" s="9"/>
      <c r="HD81" s="9"/>
      <c r="HE81" s="9"/>
      <c r="HF81" s="9"/>
      <c r="HG81" s="9"/>
    </row>
    <row r="82" spans="1:215" ht="15" x14ac:dyDescent="0.25">
      <c r="A82" s="11"/>
      <c r="B82" s="12" t="s">
        <v>7</v>
      </c>
      <c r="C82" s="62">
        <f>C80</f>
        <v>0</v>
      </c>
      <c r="D82" s="12"/>
      <c r="E82" s="186">
        <f>E80</f>
        <v>0</v>
      </c>
      <c r="F82" s="186"/>
      <c r="G82" s="119" t="s">
        <v>8</v>
      </c>
      <c r="H82" s="294"/>
      <c r="I82" s="294"/>
      <c r="J82" s="294"/>
      <c r="K82" s="295"/>
      <c r="L82" s="188" t="s">
        <v>9</v>
      </c>
      <c r="M82" s="192"/>
      <c r="N82" s="296">
        <f>E82*(100%+H82)</f>
        <v>0</v>
      </c>
      <c r="O82" s="296"/>
      <c r="P82" s="296"/>
      <c r="Q82" s="13"/>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c r="DH82" s="9"/>
      <c r="DI82" s="9"/>
      <c r="DJ82" s="9"/>
      <c r="DK82" s="9"/>
      <c r="DL82" s="9"/>
      <c r="DM82" s="9"/>
      <c r="DN82" s="9"/>
      <c r="DO82" s="9"/>
      <c r="DP82" s="9"/>
      <c r="DQ82" s="9"/>
      <c r="DR82" s="9"/>
      <c r="DS82" s="9"/>
      <c r="DT82" s="9"/>
      <c r="DU82" s="9"/>
      <c r="DV82" s="9"/>
      <c r="DW82" s="9"/>
      <c r="DX82" s="9"/>
      <c r="DY82" s="9"/>
      <c r="DZ82" s="9"/>
      <c r="EA82" s="9"/>
      <c r="EB82" s="9"/>
      <c r="EC82" s="9"/>
      <c r="ED82" s="9"/>
      <c r="EE82" s="9"/>
      <c r="EF82" s="9"/>
      <c r="EG82" s="9"/>
      <c r="EH82" s="9"/>
      <c r="EI82" s="9"/>
      <c r="EJ82" s="9"/>
      <c r="EK82" s="9"/>
      <c r="EL82" s="9"/>
      <c r="EM82" s="9"/>
      <c r="EN82" s="9"/>
      <c r="EO82" s="9"/>
      <c r="EP82" s="9"/>
      <c r="EQ82" s="9"/>
      <c r="ER82" s="9"/>
      <c r="ES82" s="9"/>
      <c r="ET82" s="9"/>
      <c r="EU82" s="9"/>
      <c r="EV82" s="9"/>
      <c r="EW82" s="9"/>
      <c r="EX82" s="9"/>
      <c r="EY82" s="9"/>
      <c r="EZ82" s="9"/>
      <c r="FA82" s="9"/>
      <c r="FB82" s="9"/>
      <c r="FC82" s="9"/>
      <c r="FD82" s="9"/>
      <c r="FE82" s="9"/>
      <c r="FF82" s="9"/>
      <c r="FG82" s="9"/>
      <c r="FH82" s="9"/>
      <c r="FI82" s="9"/>
      <c r="FJ82" s="9"/>
      <c r="FK82" s="9"/>
      <c r="FL82" s="9"/>
      <c r="FM82" s="9"/>
      <c r="FN82" s="9"/>
      <c r="FO82" s="9"/>
      <c r="FP82" s="9"/>
      <c r="FQ82" s="9"/>
      <c r="FR82" s="9"/>
      <c r="FS82" s="9"/>
      <c r="FT82" s="9"/>
      <c r="FU82" s="9"/>
      <c r="FV82" s="9"/>
      <c r="FW82" s="9"/>
      <c r="FX82" s="9"/>
      <c r="FY82" s="9"/>
      <c r="FZ82" s="9"/>
      <c r="GA82" s="9"/>
      <c r="GB82" s="9"/>
      <c r="GC82" s="9"/>
      <c r="GD82" s="9"/>
      <c r="GE82" s="9"/>
      <c r="GF82" s="9"/>
      <c r="GG82" s="9"/>
      <c r="GH82" s="9"/>
      <c r="GI82" s="9"/>
      <c r="GJ82" s="9"/>
      <c r="GK82" s="9"/>
      <c r="GL82" s="9"/>
      <c r="GM82" s="9"/>
      <c r="GN82" s="9"/>
      <c r="GO82" s="9"/>
      <c r="GP82" s="9"/>
      <c r="GQ82" s="9"/>
      <c r="GR82" s="9"/>
      <c r="GS82" s="9"/>
      <c r="GT82" s="9"/>
      <c r="GU82" s="9"/>
      <c r="GV82" s="9"/>
      <c r="GW82" s="9"/>
      <c r="GX82" s="9"/>
      <c r="GY82" s="9"/>
      <c r="GZ82" s="9"/>
      <c r="HA82" s="9"/>
      <c r="HB82" s="9"/>
      <c r="HC82" s="9"/>
      <c r="HD82" s="9"/>
      <c r="HE82" s="9"/>
      <c r="HF82" s="9"/>
      <c r="HG82" s="9"/>
    </row>
    <row r="83" spans="1:215" ht="11.4" customHeight="1" x14ac:dyDescent="0.25">
      <c r="A83" s="11"/>
      <c r="B83" s="12"/>
      <c r="C83" s="134"/>
      <c r="D83" s="12"/>
      <c r="E83" s="291" t="s">
        <v>77</v>
      </c>
      <c r="F83" s="291"/>
      <c r="G83" s="126"/>
      <c r="H83" s="292" t="s">
        <v>79</v>
      </c>
      <c r="I83" s="292"/>
      <c r="J83" s="292"/>
      <c r="K83" s="293"/>
      <c r="L83" s="14"/>
      <c r="M83" s="126"/>
      <c r="N83" s="15"/>
      <c r="O83" s="15"/>
      <c r="P83" s="15"/>
      <c r="Q83" s="13"/>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c r="EB83" s="9"/>
      <c r="EC83" s="9"/>
      <c r="ED83" s="9"/>
      <c r="EE83" s="9"/>
      <c r="EF83" s="9"/>
      <c r="EG83" s="9"/>
      <c r="EH83" s="9"/>
      <c r="EI83" s="9"/>
      <c r="EJ83" s="9"/>
      <c r="EK83" s="9"/>
      <c r="EL83" s="9"/>
      <c r="EM83" s="9"/>
      <c r="EN83" s="9"/>
      <c r="EO83" s="9"/>
      <c r="EP83" s="9"/>
      <c r="EQ83" s="9"/>
      <c r="ER83" s="9"/>
      <c r="ES83" s="9"/>
      <c r="ET83" s="9"/>
      <c r="EU83" s="9"/>
      <c r="EV83" s="9"/>
      <c r="EW83" s="9"/>
      <c r="EX83" s="9"/>
      <c r="EY83" s="9"/>
      <c r="EZ83" s="9"/>
      <c r="FA83" s="9"/>
      <c r="FB83" s="9"/>
      <c r="FC83" s="9"/>
      <c r="FD83" s="9"/>
      <c r="FE83" s="9"/>
      <c r="FF83" s="9"/>
      <c r="FG83" s="9"/>
      <c r="FH83" s="9"/>
      <c r="FI83" s="9"/>
      <c r="FJ83" s="9"/>
      <c r="FK83" s="9"/>
      <c r="FL83" s="9"/>
      <c r="FM83" s="9"/>
      <c r="FN83" s="9"/>
      <c r="FO83" s="9"/>
      <c r="FP83" s="9"/>
      <c r="FQ83" s="9"/>
      <c r="FR83" s="9"/>
      <c r="FS83" s="9"/>
      <c r="FT83" s="9"/>
      <c r="FU83" s="9"/>
      <c r="FV83" s="9"/>
      <c r="FW83" s="9"/>
      <c r="FX83" s="9"/>
      <c r="FY83" s="9"/>
      <c r="FZ83" s="9"/>
      <c r="GA83" s="9"/>
      <c r="GB83" s="9"/>
      <c r="GC83" s="9"/>
      <c r="GD83" s="9"/>
      <c r="GE83" s="9"/>
      <c r="GF83" s="9"/>
      <c r="GG83" s="9"/>
      <c r="GH83" s="9"/>
      <c r="GI83" s="9"/>
      <c r="GJ83" s="9"/>
      <c r="GK83" s="9"/>
      <c r="GL83" s="9"/>
      <c r="GM83" s="9"/>
      <c r="GN83" s="9"/>
      <c r="GO83" s="9"/>
      <c r="GP83" s="9"/>
      <c r="GQ83" s="9"/>
      <c r="GR83" s="9"/>
      <c r="GS83" s="9"/>
      <c r="GT83" s="9"/>
      <c r="GU83" s="9"/>
      <c r="GV83" s="9"/>
      <c r="GW83" s="9"/>
      <c r="GX83" s="9"/>
      <c r="GY83" s="9"/>
      <c r="GZ83" s="9"/>
      <c r="HA83" s="9"/>
      <c r="HB83" s="9"/>
      <c r="HC83" s="9"/>
      <c r="HD83" s="9"/>
      <c r="HE83" s="9"/>
      <c r="HF83" s="9"/>
      <c r="HG83" s="9"/>
    </row>
    <row r="84" spans="1:215" ht="15" x14ac:dyDescent="0.25">
      <c r="A84" s="11" t="s">
        <v>80</v>
      </c>
      <c r="B84" s="208" t="s">
        <v>81</v>
      </c>
      <c r="C84" s="208"/>
      <c r="D84" s="208"/>
      <c r="E84" s="208"/>
      <c r="F84" s="208"/>
      <c r="G84" s="208"/>
      <c r="H84" s="208"/>
      <c r="I84" s="208"/>
      <c r="J84" s="208"/>
      <c r="K84" s="208"/>
      <c r="L84" s="188" t="s">
        <v>9</v>
      </c>
      <c r="M84" s="192"/>
      <c r="N84" s="304">
        <f>N12</f>
        <v>0</v>
      </c>
      <c r="O84" s="305"/>
      <c r="P84" s="305"/>
      <c r="Q84" s="13"/>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c r="EB84" s="9"/>
      <c r="EC84" s="9"/>
      <c r="ED84" s="9"/>
      <c r="EE84" s="9"/>
      <c r="EF84" s="9"/>
      <c r="EG84" s="9"/>
      <c r="EH84" s="9"/>
      <c r="EI84" s="9"/>
      <c r="EJ84" s="9"/>
      <c r="EK84" s="9"/>
      <c r="EL84" s="9"/>
      <c r="EM84" s="9"/>
      <c r="EN84" s="9"/>
      <c r="EO84" s="9"/>
      <c r="EP84" s="9"/>
      <c r="EQ84" s="9"/>
      <c r="ER84" s="9"/>
      <c r="ES84" s="9"/>
      <c r="ET84" s="9"/>
      <c r="EU84" s="9"/>
      <c r="EV84" s="9"/>
      <c r="EW84" s="9"/>
      <c r="EX84" s="9"/>
      <c r="EY84" s="9"/>
      <c r="EZ84" s="9"/>
      <c r="FA84" s="9"/>
      <c r="FB84" s="9"/>
      <c r="FC84" s="9"/>
      <c r="FD84" s="9"/>
      <c r="FE84" s="9"/>
      <c r="FF84" s="9"/>
      <c r="FG84" s="9"/>
      <c r="FH84" s="9"/>
      <c r="FI84" s="9"/>
      <c r="FJ84" s="9"/>
      <c r="FK84" s="9"/>
      <c r="FL84" s="9"/>
      <c r="FM84" s="9"/>
      <c r="FN84" s="9"/>
      <c r="FO84" s="9"/>
      <c r="FP84" s="9"/>
      <c r="FQ84" s="9"/>
      <c r="FR84" s="9"/>
      <c r="FS84" s="9"/>
      <c r="FT84" s="9"/>
      <c r="FU84" s="9"/>
      <c r="FV84" s="9"/>
      <c r="FW84" s="9"/>
      <c r="FX84" s="9"/>
      <c r="FY84" s="9"/>
      <c r="FZ84" s="9"/>
      <c r="GA84" s="9"/>
      <c r="GB84" s="9"/>
      <c r="GC84" s="9"/>
      <c r="GD84" s="9"/>
      <c r="GE84" s="9"/>
      <c r="GF84" s="9"/>
      <c r="GG84" s="9"/>
      <c r="GH84" s="9"/>
      <c r="GI84" s="9"/>
      <c r="GJ84" s="9"/>
      <c r="GK84" s="9"/>
      <c r="GL84" s="9"/>
      <c r="GM84" s="9"/>
      <c r="GN84" s="9"/>
      <c r="GO84" s="9"/>
      <c r="GP84" s="9"/>
      <c r="GQ84" s="9"/>
      <c r="GR84" s="9"/>
      <c r="GS84" s="9"/>
      <c r="GT84" s="9"/>
      <c r="GU84" s="9"/>
      <c r="GV84" s="9"/>
      <c r="GW84" s="9"/>
      <c r="GX84" s="9"/>
      <c r="GY84" s="9"/>
      <c r="GZ84" s="9"/>
      <c r="HA84" s="9"/>
      <c r="HB84" s="9"/>
      <c r="HC84" s="9"/>
      <c r="HD84" s="9"/>
      <c r="HE84" s="9"/>
      <c r="HF84" s="9"/>
      <c r="HG84" s="9"/>
    </row>
    <row r="85" spans="1:215" ht="15" x14ac:dyDescent="0.25">
      <c r="A85" s="11" t="s">
        <v>82</v>
      </c>
      <c r="B85" s="208" t="s">
        <v>83</v>
      </c>
      <c r="C85" s="208"/>
      <c r="D85" s="208"/>
      <c r="E85" s="208"/>
      <c r="F85" s="208"/>
      <c r="G85" s="208"/>
      <c r="H85" s="208"/>
      <c r="I85" s="208"/>
      <c r="J85" s="208"/>
      <c r="K85" s="127"/>
      <c r="L85" s="188" t="s">
        <v>9</v>
      </c>
      <c r="M85" s="192"/>
      <c r="N85" s="296">
        <f>N16</f>
        <v>0</v>
      </c>
      <c r="O85" s="296"/>
      <c r="P85" s="296"/>
      <c r="Q85" s="13"/>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c r="ET85" s="9"/>
      <c r="EU85" s="9"/>
      <c r="EV85" s="9"/>
      <c r="EW85" s="9"/>
      <c r="EX85" s="9"/>
      <c r="EY85" s="9"/>
      <c r="EZ85" s="9"/>
      <c r="FA85" s="9"/>
      <c r="FB85" s="9"/>
      <c r="FC85" s="9"/>
      <c r="FD85" s="9"/>
      <c r="FE85" s="9"/>
      <c r="FF85" s="9"/>
      <c r="FG85" s="9"/>
      <c r="FH85" s="9"/>
      <c r="FI85" s="9"/>
      <c r="FJ85" s="9"/>
      <c r="FK85" s="9"/>
      <c r="FL85" s="9"/>
      <c r="FM85" s="9"/>
      <c r="FN85" s="9"/>
      <c r="FO85" s="9"/>
      <c r="FP85" s="9"/>
      <c r="FQ85" s="9"/>
      <c r="FR85" s="9"/>
      <c r="FS85" s="9"/>
      <c r="FT85" s="9"/>
      <c r="FU85" s="9"/>
      <c r="FV85" s="9"/>
      <c r="FW85" s="9"/>
      <c r="FX85" s="9"/>
      <c r="FY85" s="9"/>
      <c r="FZ85" s="9"/>
      <c r="GA85" s="9"/>
      <c r="GB85" s="9"/>
      <c r="GC85" s="9"/>
      <c r="GD85" s="9"/>
      <c r="GE85" s="9"/>
      <c r="GF85" s="9"/>
      <c r="GG85" s="9"/>
      <c r="GH85" s="9"/>
      <c r="GI85" s="9"/>
      <c r="GJ85" s="9"/>
      <c r="GK85" s="9"/>
      <c r="GL85" s="9"/>
      <c r="GM85" s="9"/>
      <c r="GN85" s="9"/>
      <c r="GO85" s="9"/>
      <c r="GP85" s="9"/>
      <c r="GQ85" s="9"/>
      <c r="GR85" s="9"/>
      <c r="GS85" s="9"/>
      <c r="GT85" s="9"/>
      <c r="GU85" s="9"/>
      <c r="GV85" s="9"/>
      <c r="GW85" s="9"/>
      <c r="GX85" s="9"/>
      <c r="GY85" s="9"/>
      <c r="GZ85" s="9"/>
      <c r="HA85" s="9"/>
      <c r="HB85" s="9"/>
      <c r="HC85" s="9"/>
      <c r="HD85" s="9"/>
      <c r="HE85" s="9"/>
      <c r="HF85" s="9"/>
      <c r="HG85" s="9"/>
    </row>
    <row r="86" spans="1:215" ht="5.0999999999999996" customHeight="1" x14ac:dyDescent="0.25">
      <c r="A86" s="11"/>
      <c r="B86" s="12"/>
      <c r="C86" s="12"/>
      <c r="D86" s="12"/>
      <c r="E86" s="126"/>
      <c r="F86" s="126"/>
      <c r="G86" s="126"/>
      <c r="H86" s="126"/>
      <c r="I86" s="126"/>
      <c r="J86" s="126"/>
      <c r="K86" s="126"/>
      <c r="L86" s="126"/>
      <c r="M86" s="126"/>
      <c r="N86" s="61"/>
      <c r="O86" s="61"/>
      <c r="P86" s="61"/>
      <c r="Q86" s="13"/>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c r="FC86" s="6"/>
      <c r="FD86" s="6"/>
      <c r="FE86" s="6"/>
      <c r="FF86" s="6"/>
      <c r="FG86" s="6"/>
      <c r="FH86" s="6"/>
      <c r="FI86" s="6"/>
      <c r="FJ86" s="6"/>
      <c r="FK86" s="6"/>
      <c r="FL86" s="6"/>
      <c r="FM86" s="6"/>
      <c r="FN86" s="6"/>
      <c r="FO86" s="6"/>
      <c r="FP86" s="6"/>
      <c r="FQ86" s="6"/>
      <c r="FR86" s="6"/>
      <c r="FS86" s="6"/>
      <c r="FT86" s="6"/>
      <c r="FU86" s="6"/>
      <c r="FV86" s="6"/>
      <c r="FW86" s="6"/>
      <c r="FX86" s="6"/>
      <c r="FY86" s="6"/>
      <c r="FZ86" s="6"/>
      <c r="GA86" s="6"/>
      <c r="GB86" s="6"/>
      <c r="GC86" s="6"/>
      <c r="GD86" s="6"/>
      <c r="GE86" s="6"/>
      <c r="GF86" s="6"/>
      <c r="GG86" s="6"/>
      <c r="GH86" s="6"/>
      <c r="GI86" s="6"/>
      <c r="GJ86" s="6"/>
      <c r="GK86" s="6"/>
      <c r="GL86" s="6"/>
      <c r="GM86" s="6"/>
      <c r="GN86" s="6"/>
      <c r="GO86" s="6"/>
      <c r="GP86" s="6"/>
      <c r="GQ86" s="6"/>
      <c r="GR86" s="6"/>
      <c r="GS86" s="6"/>
      <c r="GT86" s="6"/>
      <c r="GU86" s="6"/>
      <c r="GV86" s="6"/>
      <c r="GW86" s="6"/>
      <c r="GX86" s="6"/>
      <c r="GY86" s="6"/>
      <c r="GZ86" s="6"/>
      <c r="HA86" s="6"/>
      <c r="HB86" s="6"/>
      <c r="HC86" s="6"/>
      <c r="HD86" s="6"/>
      <c r="HE86" s="6"/>
      <c r="HF86" s="6"/>
      <c r="HG86" s="6"/>
    </row>
    <row r="87" spans="1:215" ht="15" x14ac:dyDescent="0.25">
      <c r="A87" s="11" t="s">
        <v>84</v>
      </c>
      <c r="B87" s="208" t="s">
        <v>85</v>
      </c>
      <c r="C87" s="208"/>
      <c r="D87" s="208"/>
      <c r="E87" s="208"/>
      <c r="F87" s="208"/>
      <c r="G87" s="208"/>
      <c r="H87" s="208"/>
      <c r="I87" s="208"/>
      <c r="J87" s="208"/>
      <c r="K87" s="127"/>
      <c r="L87" s="188" t="s">
        <v>9</v>
      </c>
      <c r="M87" s="192"/>
      <c r="N87" s="296">
        <f>(N22)</f>
        <v>0</v>
      </c>
      <c r="O87" s="296"/>
      <c r="P87" s="296"/>
      <c r="Q87" s="13"/>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9"/>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c r="EA87" s="9"/>
      <c r="EB87" s="9"/>
      <c r="EC87" s="9"/>
      <c r="ED87" s="9"/>
      <c r="EE87" s="9"/>
      <c r="EF87" s="9"/>
      <c r="EG87" s="9"/>
      <c r="EH87" s="9"/>
      <c r="EI87" s="9"/>
      <c r="EJ87" s="9"/>
      <c r="EK87" s="9"/>
      <c r="EL87" s="9"/>
      <c r="EM87" s="9"/>
      <c r="EN87" s="9"/>
      <c r="EO87" s="9"/>
      <c r="EP87" s="9"/>
      <c r="EQ87" s="9"/>
      <c r="ER87" s="9"/>
      <c r="ES87" s="9"/>
      <c r="ET87" s="9"/>
      <c r="EU87" s="9"/>
      <c r="EV87" s="9"/>
      <c r="EW87" s="9"/>
      <c r="EX87" s="9"/>
      <c r="EY87" s="9"/>
      <c r="EZ87" s="9"/>
      <c r="FA87" s="9"/>
      <c r="FB87" s="9"/>
      <c r="FC87" s="9"/>
      <c r="FD87" s="9"/>
      <c r="FE87" s="9"/>
      <c r="FF87" s="9"/>
      <c r="FG87" s="9"/>
      <c r="FH87" s="9"/>
      <c r="FI87" s="9"/>
      <c r="FJ87" s="9"/>
      <c r="FK87" s="9"/>
      <c r="FL87" s="9"/>
      <c r="FM87" s="9"/>
      <c r="FN87" s="9"/>
      <c r="FO87" s="9"/>
      <c r="FP87" s="9"/>
      <c r="FQ87" s="9"/>
      <c r="FR87" s="9"/>
      <c r="FS87" s="9"/>
      <c r="FT87" s="9"/>
      <c r="FU87" s="9"/>
      <c r="FV87" s="9"/>
      <c r="FW87" s="9"/>
      <c r="FX87" s="9"/>
      <c r="FY87" s="9"/>
      <c r="FZ87" s="9"/>
      <c r="GA87" s="9"/>
      <c r="GB87" s="9"/>
      <c r="GC87" s="9"/>
      <c r="GD87" s="9"/>
      <c r="GE87" s="9"/>
      <c r="GF87" s="9"/>
      <c r="GG87" s="9"/>
      <c r="GH87" s="9"/>
      <c r="GI87" s="9"/>
      <c r="GJ87" s="9"/>
      <c r="GK87" s="9"/>
      <c r="GL87" s="9"/>
      <c r="GM87" s="9"/>
      <c r="GN87" s="9"/>
      <c r="GO87" s="9"/>
      <c r="GP87" s="9"/>
      <c r="GQ87" s="9"/>
      <c r="GR87" s="9"/>
      <c r="GS87" s="9"/>
      <c r="GT87" s="9"/>
      <c r="GU87" s="9"/>
      <c r="GV87" s="9"/>
      <c r="GW87" s="9"/>
      <c r="GX87" s="9"/>
      <c r="GY87" s="9"/>
      <c r="GZ87" s="9"/>
      <c r="HA87" s="9"/>
      <c r="HB87" s="9"/>
      <c r="HC87" s="9"/>
      <c r="HD87" s="9"/>
      <c r="HE87" s="9"/>
      <c r="HF87" s="9"/>
      <c r="HG87" s="9"/>
    </row>
    <row r="88" spans="1:215" ht="3" customHeight="1" x14ac:dyDescent="0.25">
      <c r="A88" s="11"/>
      <c r="B88" s="12"/>
      <c r="C88" s="12"/>
      <c r="D88" s="12"/>
      <c r="E88" s="126"/>
      <c r="F88" s="126"/>
      <c r="G88" s="126"/>
      <c r="H88" s="126"/>
      <c r="I88" s="126"/>
      <c r="J88" s="126"/>
      <c r="K88" s="126"/>
      <c r="L88" s="126"/>
      <c r="M88" s="126"/>
      <c r="N88" s="61"/>
      <c r="O88" s="61"/>
      <c r="P88" s="61"/>
      <c r="Q88" s="13"/>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c r="FC88" s="6"/>
      <c r="FD88" s="6"/>
      <c r="FE88" s="6"/>
      <c r="FF88" s="6"/>
      <c r="FG88" s="6"/>
      <c r="FH88" s="6"/>
      <c r="FI88" s="6"/>
      <c r="FJ88" s="6"/>
      <c r="FK88" s="6"/>
      <c r="FL88" s="6"/>
      <c r="FM88" s="6"/>
      <c r="FN88" s="6"/>
      <c r="FO88" s="6"/>
      <c r="FP88" s="6"/>
      <c r="FQ88" s="6"/>
      <c r="FR88" s="6"/>
      <c r="FS88" s="6"/>
      <c r="FT88" s="6"/>
      <c r="FU88" s="6"/>
      <c r="FV88" s="6"/>
      <c r="FW88" s="6"/>
      <c r="FX88" s="6"/>
      <c r="FY88" s="6"/>
      <c r="FZ88" s="6"/>
      <c r="GA88" s="6"/>
      <c r="GB88" s="6"/>
      <c r="GC88" s="6"/>
      <c r="GD88" s="6"/>
      <c r="GE88" s="6"/>
      <c r="GF88" s="6"/>
      <c r="GG88" s="6"/>
      <c r="GH88" s="6"/>
      <c r="GI88" s="6"/>
      <c r="GJ88" s="6"/>
      <c r="GK88" s="6"/>
      <c r="GL88" s="6"/>
      <c r="GM88" s="6"/>
      <c r="GN88" s="6"/>
      <c r="GO88" s="6"/>
      <c r="GP88" s="6"/>
      <c r="GQ88" s="6"/>
      <c r="GR88" s="6"/>
      <c r="GS88" s="6"/>
      <c r="GT88" s="6"/>
      <c r="GU88" s="6"/>
      <c r="GV88" s="6"/>
      <c r="GW88" s="6"/>
      <c r="GX88" s="6"/>
      <c r="GY88" s="6"/>
      <c r="GZ88" s="6"/>
      <c r="HA88" s="6"/>
      <c r="HB88" s="6"/>
      <c r="HC88" s="6"/>
      <c r="HD88" s="6"/>
      <c r="HE88" s="6"/>
      <c r="HF88" s="6"/>
      <c r="HG88" s="6"/>
    </row>
    <row r="89" spans="1:215" ht="13.8" x14ac:dyDescent="0.25">
      <c r="A89" s="11" t="s">
        <v>86</v>
      </c>
      <c r="B89" s="208" t="s">
        <v>87</v>
      </c>
      <c r="C89" s="208"/>
      <c r="D89" s="208"/>
      <c r="E89" s="208"/>
      <c r="F89" s="208"/>
      <c r="G89" s="208"/>
      <c r="H89" s="208"/>
      <c r="I89" s="208"/>
      <c r="J89" s="126"/>
      <c r="K89" s="126"/>
      <c r="L89" s="188" t="s">
        <v>9</v>
      </c>
      <c r="M89" s="192"/>
      <c r="N89" s="296" t="str">
        <f>(N34)</f>
        <v>0</v>
      </c>
      <c r="O89" s="296"/>
      <c r="P89" s="296"/>
      <c r="Q89" s="13"/>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c r="FC89" s="6"/>
      <c r="FD89" s="6"/>
      <c r="FE89" s="6"/>
      <c r="FF89" s="6"/>
      <c r="FG89" s="6"/>
      <c r="FH89" s="6"/>
      <c r="FI89" s="6"/>
      <c r="FJ89" s="6"/>
      <c r="FK89" s="6"/>
      <c r="FL89" s="6"/>
      <c r="FM89" s="6"/>
      <c r="FN89" s="6"/>
      <c r="FO89" s="6"/>
      <c r="FP89" s="6"/>
      <c r="FQ89" s="6"/>
      <c r="FR89" s="6"/>
      <c r="FS89" s="6"/>
      <c r="FT89" s="6"/>
      <c r="FU89" s="6"/>
      <c r="FV89" s="6"/>
      <c r="FW89" s="6"/>
      <c r="FX89" s="6"/>
      <c r="FY89" s="6"/>
      <c r="FZ89" s="6"/>
      <c r="GA89" s="6"/>
      <c r="GB89" s="6"/>
      <c r="GC89" s="6"/>
      <c r="GD89" s="6"/>
      <c r="GE89" s="6"/>
      <c r="GF89" s="6"/>
      <c r="GG89" s="6"/>
      <c r="GH89" s="6"/>
      <c r="GI89" s="6"/>
      <c r="GJ89" s="6"/>
      <c r="GK89" s="6"/>
      <c r="GL89" s="6"/>
      <c r="GM89" s="6"/>
      <c r="GN89" s="6"/>
      <c r="GO89" s="6"/>
      <c r="GP89" s="6"/>
      <c r="GQ89" s="6"/>
      <c r="GR89" s="6"/>
      <c r="GS89" s="6"/>
      <c r="GT89" s="6"/>
      <c r="GU89" s="6"/>
      <c r="GV89" s="6"/>
      <c r="GW89" s="6"/>
      <c r="GX89" s="6"/>
      <c r="GY89" s="6"/>
      <c r="GZ89" s="6"/>
      <c r="HA89" s="6"/>
      <c r="HB89" s="6"/>
      <c r="HC89" s="6"/>
      <c r="HD89" s="6"/>
      <c r="HE89" s="6"/>
      <c r="HF89" s="6"/>
      <c r="HG89" s="6"/>
    </row>
    <row r="90" spans="1:215" ht="4.3499999999999996" customHeight="1" x14ac:dyDescent="0.25">
      <c r="A90" s="11"/>
      <c r="B90" s="12"/>
      <c r="C90" s="12"/>
      <c r="D90" s="12"/>
      <c r="E90" s="126"/>
      <c r="F90" s="126"/>
      <c r="G90" s="126"/>
      <c r="H90" s="126"/>
      <c r="I90" s="126"/>
      <c r="J90" s="126"/>
      <c r="K90" s="126"/>
      <c r="L90" s="126"/>
      <c r="M90" s="126"/>
      <c r="N90" s="61"/>
      <c r="O90" s="61"/>
      <c r="P90" s="61"/>
      <c r="Q90" s="13"/>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c r="FE90" s="6"/>
      <c r="FF90" s="6"/>
      <c r="FG90" s="6"/>
      <c r="FH90" s="6"/>
      <c r="FI90" s="6"/>
      <c r="FJ90" s="6"/>
      <c r="FK90" s="6"/>
      <c r="FL90" s="6"/>
      <c r="FM90" s="6"/>
      <c r="FN90" s="6"/>
      <c r="FO90" s="6"/>
      <c r="FP90" s="6"/>
      <c r="FQ90" s="6"/>
      <c r="FR90" s="6"/>
      <c r="FS90" s="6"/>
      <c r="FT90" s="6"/>
      <c r="FU90" s="6"/>
      <c r="FV90" s="6"/>
      <c r="FW90" s="6"/>
      <c r="FX90" s="6"/>
      <c r="FY90" s="6"/>
      <c r="FZ90" s="6"/>
      <c r="GA90" s="6"/>
      <c r="GB90" s="6"/>
      <c r="GC90" s="6"/>
      <c r="GD90" s="6"/>
      <c r="GE90" s="6"/>
      <c r="GF90" s="6"/>
      <c r="GG90" s="6"/>
      <c r="GH90" s="6"/>
      <c r="GI90" s="6"/>
      <c r="GJ90" s="6"/>
      <c r="GK90" s="6"/>
      <c r="GL90" s="6"/>
      <c r="GM90" s="6"/>
      <c r="GN90" s="6"/>
      <c r="GO90" s="6"/>
      <c r="GP90" s="6"/>
      <c r="GQ90" s="6"/>
      <c r="GR90" s="6"/>
      <c r="GS90" s="6"/>
      <c r="GT90" s="6"/>
      <c r="GU90" s="6"/>
      <c r="GV90" s="6"/>
      <c r="GW90" s="6"/>
      <c r="GX90" s="6"/>
      <c r="GY90" s="6"/>
      <c r="GZ90" s="6"/>
      <c r="HA90" s="6"/>
      <c r="HB90" s="6"/>
      <c r="HC90" s="6"/>
      <c r="HD90" s="6"/>
      <c r="HE90" s="6"/>
      <c r="HF90" s="6"/>
      <c r="HG90" s="6"/>
    </row>
    <row r="91" spans="1:215" ht="29.1" customHeight="1" x14ac:dyDescent="0.25">
      <c r="A91" s="89" t="s">
        <v>88</v>
      </c>
      <c r="B91" s="306" t="s">
        <v>89</v>
      </c>
      <c r="C91" s="306"/>
      <c r="D91" s="306"/>
      <c r="E91" s="306"/>
      <c r="F91" s="306"/>
      <c r="G91" s="306"/>
      <c r="H91" s="306"/>
      <c r="I91" s="307" t="s">
        <v>90</v>
      </c>
      <c r="J91" s="307"/>
      <c r="K91" s="307"/>
      <c r="L91" s="188" t="s">
        <v>9</v>
      </c>
      <c r="M91" s="192"/>
      <c r="N91" s="308">
        <f>(MIN(N80:N82)+N84+N85+N87+N89)</f>
        <v>0</v>
      </c>
      <c r="O91" s="308"/>
      <c r="P91" s="308"/>
      <c r="Q91" s="13"/>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c r="CW91" s="9"/>
      <c r="CX91" s="9"/>
      <c r="CY91" s="9"/>
      <c r="CZ91" s="9"/>
      <c r="DA91" s="9"/>
      <c r="DB91" s="9"/>
      <c r="DC91" s="9"/>
      <c r="DD91" s="9"/>
      <c r="DE91" s="9"/>
      <c r="DF91" s="9"/>
      <c r="DG91" s="9"/>
      <c r="DH91" s="9"/>
      <c r="DI91" s="9"/>
      <c r="DJ91" s="9"/>
      <c r="DK91" s="9"/>
      <c r="DL91" s="9"/>
      <c r="DM91" s="9"/>
      <c r="DN91" s="9"/>
      <c r="DO91" s="9"/>
      <c r="DP91" s="9"/>
      <c r="DQ91" s="9"/>
      <c r="DR91" s="9"/>
      <c r="DS91" s="9"/>
      <c r="DT91" s="9"/>
      <c r="DU91" s="9"/>
      <c r="DV91" s="9"/>
      <c r="DW91" s="9"/>
      <c r="DX91" s="9"/>
      <c r="DY91" s="9"/>
      <c r="DZ91" s="9"/>
      <c r="EA91" s="9"/>
      <c r="EB91" s="9"/>
      <c r="EC91" s="9"/>
      <c r="ED91" s="9"/>
      <c r="EE91" s="9"/>
      <c r="EF91" s="9"/>
      <c r="EG91" s="9"/>
      <c r="EH91" s="9"/>
      <c r="EI91" s="9"/>
      <c r="EJ91" s="9"/>
      <c r="EK91" s="9"/>
      <c r="EL91" s="9"/>
      <c r="EM91" s="9"/>
      <c r="EN91" s="9"/>
      <c r="EO91" s="9"/>
      <c r="EP91" s="9"/>
      <c r="EQ91" s="9"/>
      <c r="ER91" s="9"/>
      <c r="ES91" s="9"/>
      <c r="ET91" s="9"/>
      <c r="EU91" s="9"/>
      <c r="EV91" s="9"/>
      <c r="EW91" s="9"/>
      <c r="EX91" s="9"/>
      <c r="EY91" s="9"/>
      <c r="EZ91" s="9"/>
      <c r="FA91" s="9"/>
      <c r="FB91" s="9"/>
      <c r="FC91" s="9"/>
      <c r="FD91" s="9"/>
      <c r="FE91" s="9"/>
      <c r="FF91" s="9"/>
      <c r="FG91" s="9"/>
      <c r="FH91" s="9"/>
      <c r="FI91" s="9"/>
      <c r="FJ91" s="9"/>
      <c r="FK91" s="9"/>
      <c r="FL91" s="9"/>
      <c r="FM91" s="9"/>
      <c r="FN91" s="9"/>
      <c r="FO91" s="9"/>
      <c r="FP91" s="9"/>
      <c r="FQ91" s="9"/>
      <c r="FR91" s="9"/>
      <c r="FS91" s="9"/>
      <c r="FT91" s="9"/>
      <c r="FU91" s="9"/>
      <c r="FV91" s="9"/>
      <c r="FW91" s="9"/>
      <c r="FX91" s="9"/>
      <c r="FY91" s="9"/>
      <c r="FZ91" s="9"/>
      <c r="GA91" s="9"/>
      <c r="GB91" s="9"/>
      <c r="GC91" s="9"/>
      <c r="GD91" s="9"/>
      <c r="GE91" s="9"/>
      <c r="GF91" s="9"/>
      <c r="GG91" s="9"/>
      <c r="GH91" s="9"/>
      <c r="GI91" s="9"/>
      <c r="GJ91" s="9"/>
      <c r="GK91" s="9"/>
      <c r="GL91" s="9"/>
      <c r="GM91" s="9"/>
      <c r="GN91" s="9"/>
      <c r="GO91" s="9"/>
      <c r="GP91" s="9"/>
      <c r="GQ91" s="9"/>
      <c r="GR91" s="9"/>
      <c r="GS91" s="9"/>
      <c r="GT91" s="9"/>
      <c r="GU91" s="9"/>
      <c r="GV91" s="9"/>
      <c r="GW91" s="9"/>
      <c r="GX91" s="9"/>
      <c r="GY91" s="9"/>
      <c r="GZ91" s="9"/>
      <c r="HA91" s="9"/>
      <c r="HB91" s="9"/>
      <c r="HC91" s="9"/>
      <c r="HD91" s="9"/>
      <c r="HE91" s="9"/>
      <c r="HF91" s="9"/>
      <c r="HG91" s="9"/>
    </row>
    <row r="92" spans="1:215" ht="4.3499999999999996" customHeight="1" x14ac:dyDescent="0.25">
      <c r="A92" s="24"/>
      <c r="B92" s="25"/>
      <c r="C92" s="25"/>
      <c r="D92" s="25"/>
      <c r="E92" s="25"/>
      <c r="F92" s="25"/>
      <c r="G92" s="25"/>
      <c r="H92" s="25"/>
      <c r="I92" s="25"/>
      <c r="J92" s="25"/>
      <c r="K92" s="25"/>
      <c r="L92" s="25"/>
      <c r="M92" s="25"/>
      <c r="N92" s="25"/>
      <c r="O92" s="25"/>
      <c r="P92" s="25"/>
      <c r="Q92" s="13"/>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9"/>
      <c r="BT92" s="9"/>
      <c r="BU92" s="9"/>
      <c r="BV92" s="9"/>
      <c r="BW92" s="9"/>
      <c r="BX92" s="9"/>
      <c r="BY92" s="9"/>
      <c r="BZ92" s="9"/>
      <c r="CA92" s="9"/>
      <c r="CB92" s="9"/>
      <c r="CC92" s="9"/>
      <c r="CD92" s="9"/>
      <c r="CE92" s="9"/>
      <c r="CF92" s="9"/>
      <c r="CG92" s="9"/>
      <c r="CH92" s="9"/>
      <c r="CI92" s="9"/>
      <c r="CJ92" s="9"/>
      <c r="CK92" s="9"/>
      <c r="CL92" s="9"/>
      <c r="CM92" s="9"/>
      <c r="CN92" s="9"/>
      <c r="CO92" s="9"/>
      <c r="CP92" s="9"/>
      <c r="CQ92" s="9"/>
      <c r="CR92" s="9"/>
      <c r="CS92" s="9"/>
      <c r="CT92" s="9"/>
      <c r="CU92" s="9"/>
      <c r="CV92" s="9"/>
      <c r="CW92" s="9"/>
      <c r="CX92" s="9"/>
      <c r="CY92" s="9"/>
      <c r="CZ92" s="9"/>
      <c r="DA92" s="9"/>
      <c r="DB92" s="9"/>
      <c r="DC92" s="9"/>
      <c r="DD92" s="9"/>
      <c r="DE92" s="9"/>
      <c r="DF92" s="9"/>
      <c r="DG92" s="9"/>
      <c r="DH92" s="9"/>
      <c r="DI92" s="9"/>
      <c r="DJ92" s="9"/>
      <c r="DK92" s="9"/>
      <c r="DL92" s="9"/>
      <c r="DM92" s="9"/>
      <c r="DN92" s="9"/>
      <c r="DO92" s="9"/>
      <c r="DP92" s="9"/>
      <c r="DQ92" s="9"/>
      <c r="DR92" s="9"/>
      <c r="DS92" s="9"/>
      <c r="DT92" s="9"/>
      <c r="DU92" s="9"/>
      <c r="DV92" s="9"/>
      <c r="DW92" s="9"/>
      <c r="DX92" s="9"/>
      <c r="DY92" s="9"/>
      <c r="DZ92" s="9"/>
      <c r="EA92" s="9"/>
      <c r="EB92" s="9"/>
      <c r="EC92" s="9"/>
      <c r="ED92" s="9"/>
      <c r="EE92" s="9"/>
      <c r="EF92" s="9"/>
      <c r="EG92" s="9"/>
      <c r="EH92" s="9"/>
      <c r="EI92" s="9"/>
      <c r="EJ92" s="9"/>
      <c r="EK92" s="9"/>
      <c r="EL92" s="9"/>
      <c r="EM92" s="9"/>
      <c r="EN92" s="9"/>
      <c r="EO92" s="9"/>
      <c r="EP92" s="9"/>
      <c r="EQ92" s="9"/>
      <c r="ER92" s="9"/>
      <c r="ES92" s="9"/>
      <c r="ET92" s="9"/>
      <c r="EU92" s="9"/>
      <c r="EV92" s="9"/>
      <c r="EW92" s="9"/>
      <c r="EX92" s="9"/>
      <c r="EY92" s="9"/>
      <c r="EZ92" s="9"/>
      <c r="FA92" s="9"/>
      <c r="FB92" s="9"/>
      <c r="FC92" s="9"/>
      <c r="FD92" s="9"/>
      <c r="FE92" s="9"/>
      <c r="FF92" s="9"/>
      <c r="FG92" s="9"/>
      <c r="FH92" s="9"/>
      <c r="FI92" s="9"/>
      <c r="FJ92" s="9"/>
      <c r="FK92" s="9"/>
      <c r="FL92" s="9"/>
      <c r="FM92" s="9"/>
      <c r="FN92" s="9"/>
      <c r="FO92" s="9"/>
      <c r="FP92" s="9"/>
      <c r="FQ92" s="9"/>
      <c r="FR92" s="9"/>
      <c r="FS92" s="9"/>
      <c r="FT92" s="9"/>
      <c r="FU92" s="9"/>
      <c r="FV92" s="9"/>
      <c r="FW92" s="9"/>
      <c r="FX92" s="9"/>
      <c r="FY92" s="9"/>
      <c r="FZ92" s="9"/>
      <c r="GA92" s="9"/>
      <c r="GB92" s="9"/>
      <c r="GC92" s="9"/>
      <c r="GD92" s="9"/>
      <c r="GE92" s="9"/>
      <c r="GF92" s="9"/>
      <c r="GG92" s="9"/>
      <c r="GH92" s="9"/>
      <c r="GI92" s="9"/>
      <c r="GJ92" s="9"/>
      <c r="GK92" s="9"/>
      <c r="GL92" s="9"/>
      <c r="GM92" s="9"/>
      <c r="GN92" s="9"/>
      <c r="GO92" s="9"/>
      <c r="GP92" s="9"/>
      <c r="GQ92" s="9"/>
      <c r="GR92" s="9"/>
      <c r="GS92" s="9"/>
      <c r="GT92" s="9"/>
      <c r="GU92" s="9"/>
      <c r="GV92" s="9"/>
      <c r="GW92" s="9"/>
      <c r="GX92" s="9"/>
      <c r="GY92" s="9"/>
      <c r="GZ92" s="9"/>
      <c r="HA92" s="9"/>
      <c r="HB92" s="9"/>
      <c r="HC92" s="9"/>
      <c r="HD92" s="9"/>
      <c r="HE92" s="9"/>
      <c r="HF92" s="9"/>
      <c r="HG92" s="9"/>
    </row>
    <row r="93" spans="1:215" ht="11.1" customHeight="1" x14ac:dyDescent="0.25">
      <c r="A93" s="12"/>
      <c r="B93" s="12"/>
      <c r="C93" s="12"/>
      <c r="D93" s="12"/>
      <c r="E93" s="12"/>
      <c r="F93" s="12"/>
      <c r="G93" s="12"/>
      <c r="H93" s="12"/>
      <c r="I93" s="12"/>
      <c r="J93" s="12"/>
      <c r="K93" s="12"/>
      <c r="L93" s="12"/>
      <c r="M93" s="12"/>
      <c r="N93" s="12"/>
      <c r="O93" s="12"/>
      <c r="P93" s="12"/>
      <c r="Q93" s="39"/>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c r="EB93" s="9"/>
      <c r="EC93" s="9"/>
      <c r="ED93" s="9"/>
      <c r="EE93" s="9"/>
      <c r="EF93" s="9"/>
      <c r="EG93" s="9"/>
      <c r="EH93" s="9"/>
      <c r="EI93" s="9"/>
      <c r="EJ93" s="9"/>
      <c r="EK93" s="9"/>
      <c r="EL93" s="9"/>
      <c r="EM93" s="9"/>
      <c r="EN93" s="9"/>
      <c r="EO93" s="9"/>
      <c r="EP93" s="9"/>
      <c r="EQ93" s="9"/>
      <c r="ER93" s="9"/>
      <c r="ES93" s="9"/>
      <c r="ET93" s="9"/>
      <c r="EU93" s="9"/>
      <c r="EV93" s="9"/>
      <c r="EW93" s="9"/>
      <c r="EX93" s="9"/>
      <c r="EY93" s="9"/>
      <c r="EZ93" s="9"/>
      <c r="FA93" s="9"/>
      <c r="FB93" s="9"/>
      <c r="FC93" s="9"/>
      <c r="FD93" s="9"/>
      <c r="FE93" s="9"/>
      <c r="FF93" s="9"/>
      <c r="FG93" s="9"/>
      <c r="FH93" s="9"/>
      <c r="FI93" s="9"/>
      <c r="FJ93" s="9"/>
      <c r="FK93" s="9"/>
      <c r="FL93" s="9"/>
      <c r="FM93" s="9"/>
      <c r="FN93" s="9"/>
      <c r="FO93" s="9"/>
      <c r="FP93" s="9"/>
      <c r="FQ93" s="9"/>
      <c r="FR93" s="9"/>
      <c r="FS93" s="9"/>
      <c r="FT93" s="9"/>
      <c r="FU93" s="9"/>
      <c r="FV93" s="9"/>
      <c r="FW93" s="9"/>
      <c r="FX93" s="9"/>
      <c r="FY93" s="9"/>
      <c r="FZ93" s="9"/>
      <c r="GA93" s="9"/>
      <c r="GB93" s="9"/>
      <c r="GC93" s="9"/>
      <c r="GD93" s="9"/>
      <c r="GE93" s="9"/>
      <c r="GF93" s="9"/>
      <c r="GG93" s="9"/>
      <c r="GH93" s="9"/>
      <c r="GI93" s="9"/>
      <c r="GJ93" s="9"/>
      <c r="GK93" s="9"/>
      <c r="GL93" s="9"/>
      <c r="GM93" s="9"/>
      <c r="GN93" s="9"/>
      <c r="GO93" s="9"/>
      <c r="GP93" s="9"/>
      <c r="GQ93" s="9"/>
      <c r="GR93" s="9"/>
      <c r="GS93" s="9"/>
      <c r="GT93" s="9"/>
      <c r="GU93" s="9"/>
      <c r="GV93" s="9"/>
      <c r="GW93" s="9"/>
      <c r="GX93" s="9"/>
      <c r="GY93" s="9"/>
      <c r="GZ93" s="9"/>
      <c r="HA93" s="9"/>
      <c r="HB93" s="9"/>
      <c r="HC93" s="9"/>
      <c r="HD93" s="9"/>
      <c r="HE93" s="9"/>
      <c r="HF93" s="9"/>
      <c r="HG93" s="9"/>
    </row>
    <row r="94" spans="1:215" ht="15" x14ac:dyDescent="0.25">
      <c r="A94" s="30" t="s">
        <v>91</v>
      </c>
      <c r="B94" s="184" t="s">
        <v>92</v>
      </c>
      <c r="C94" s="184"/>
      <c r="D94" s="184"/>
      <c r="E94" s="184"/>
      <c r="F94" s="184"/>
      <c r="G94" s="184"/>
      <c r="H94" s="184"/>
      <c r="I94" s="184"/>
      <c r="J94" s="184"/>
      <c r="K94" s="184"/>
      <c r="L94" s="184"/>
      <c r="M94" s="184"/>
      <c r="N94" s="309"/>
      <c r="O94" s="309"/>
      <c r="P94" s="309"/>
      <c r="Q94" s="31"/>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c r="DQ94" s="9"/>
      <c r="DR94" s="9"/>
      <c r="DS94" s="9"/>
      <c r="DT94" s="9"/>
      <c r="DU94" s="9"/>
      <c r="DV94" s="9"/>
      <c r="DW94" s="9"/>
      <c r="DX94" s="9"/>
      <c r="DY94" s="9"/>
      <c r="DZ94" s="9"/>
      <c r="EA94" s="9"/>
      <c r="EB94" s="9"/>
      <c r="EC94" s="9"/>
      <c r="ED94" s="9"/>
      <c r="EE94" s="9"/>
      <c r="EF94" s="9"/>
      <c r="EG94" s="9"/>
      <c r="EH94" s="9"/>
      <c r="EI94" s="9"/>
      <c r="EJ94" s="9"/>
      <c r="EK94" s="9"/>
      <c r="EL94" s="9"/>
      <c r="EM94" s="9"/>
      <c r="EN94" s="9"/>
      <c r="EO94" s="9"/>
      <c r="EP94" s="9"/>
      <c r="EQ94" s="9"/>
      <c r="ER94" s="9"/>
      <c r="ES94" s="9"/>
      <c r="ET94" s="9"/>
      <c r="EU94" s="9"/>
      <c r="EV94" s="9"/>
      <c r="EW94" s="9"/>
      <c r="EX94" s="9"/>
      <c r="EY94" s="9"/>
      <c r="EZ94" s="9"/>
      <c r="FA94" s="9"/>
      <c r="FB94" s="9"/>
      <c r="FC94" s="9"/>
      <c r="FD94" s="9"/>
      <c r="FE94" s="9"/>
      <c r="FF94" s="9"/>
      <c r="FG94" s="9"/>
      <c r="FH94" s="9"/>
      <c r="FI94" s="9"/>
      <c r="FJ94" s="9"/>
      <c r="FK94" s="9"/>
      <c r="FL94" s="9"/>
      <c r="FM94" s="9"/>
      <c r="FN94" s="9"/>
      <c r="FO94" s="9"/>
      <c r="FP94" s="9"/>
      <c r="FQ94" s="9"/>
      <c r="FR94" s="9"/>
      <c r="FS94" s="9"/>
      <c r="FT94" s="9"/>
      <c r="FU94" s="9"/>
      <c r="FV94" s="9"/>
      <c r="FW94" s="9"/>
      <c r="FX94" s="9"/>
      <c r="FY94" s="9"/>
      <c r="FZ94" s="9"/>
      <c r="GA94" s="9"/>
      <c r="GB94" s="9"/>
      <c r="GC94" s="9"/>
      <c r="GD94" s="9"/>
      <c r="GE94" s="9"/>
      <c r="GF94" s="9"/>
      <c r="GG94" s="9"/>
      <c r="GH94" s="9"/>
      <c r="GI94" s="9"/>
      <c r="GJ94" s="9"/>
      <c r="GK94" s="9"/>
      <c r="GL94" s="9"/>
      <c r="GM94" s="9"/>
      <c r="GN94" s="9"/>
      <c r="GO94" s="9"/>
      <c r="GP94" s="9"/>
      <c r="GQ94" s="9"/>
      <c r="GR94" s="9"/>
      <c r="GS94" s="9"/>
      <c r="GT94" s="9"/>
      <c r="GU94" s="9"/>
      <c r="GV94" s="9"/>
      <c r="GW94" s="9"/>
      <c r="GX94" s="9"/>
      <c r="GY94" s="9"/>
      <c r="GZ94" s="9"/>
      <c r="HA94" s="9"/>
      <c r="HB94" s="9"/>
      <c r="HC94" s="9"/>
      <c r="HD94" s="9"/>
      <c r="HE94" s="9"/>
      <c r="HF94" s="9"/>
      <c r="HG94" s="9"/>
    </row>
    <row r="95" spans="1:215" ht="5.4" customHeight="1" x14ac:dyDescent="0.25">
      <c r="A95" s="11"/>
      <c r="B95" s="127"/>
      <c r="C95" s="127"/>
      <c r="D95" s="127"/>
      <c r="E95" s="127"/>
      <c r="F95" s="127"/>
      <c r="G95" s="127"/>
      <c r="H95" s="127"/>
      <c r="I95" s="127"/>
      <c r="J95" s="127"/>
      <c r="K95" s="127"/>
      <c r="L95" s="127"/>
      <c r="M95" s="127"/>
      <c r="N95" s="12"/>
      <c r="O95" s="12"/>
      <c r="P95" s="12"/>
      <c r="Q95" s="13"/>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c r="FC95" s="6"/>
      <c r="FD95" s="6"/>
      <c r="FE95" s="6"/>
      <c r="FF95" s="6"/>
      <c r="FG95" s="6"/>
      <c r="FH95" s="6"/>
      <c r="FI95" s="6"/>
      <c r="FJ95" s="6"/>
      <c r="FK95" s="6"/>
      <c r="FL95" s="6"/>
      <c r="FM95" s="6"/>
      <c r="FN95" s="6"/>
      <c r="FO95" s="6"/>
      <c r="FP95" s="6"/>
      <c r="FQ95" s="6"/>
      <c r="FR95" s="6"/>
      <c r="FS95" s="6"/>
      <c r="FT95" s="6"/>
      <c r="FU95" s="6"/>
      <c r="FV95" s="6"/>
      <c r="FW95" s="6"/>
      <c r="FX95" s="6"/>
      <c r="FY95" s="6"/>
      <c r="FZ95" s="6"/>
      <c r="GA95" s="6"/>
      <c r="GB95" s="6"/>
      <c r="GC95" s="6"/>
      <c r="GD95" s="6"/>
      <c r="GE95" s="6"/>
      <c r="GF95" s="6"/>
      <c r="GG95" s="6"/>
      <c r="GH95" s="6"/>
      <c r="GI95" s="6"/>
      <c r="GJ95" s="6"/>
      <c r="GK95" s="6"/>
      <c r="GL95" s="6"/>
      <c r="GM95" s="6"/>
      <c r="GN95" s="6"/>
      <c r="GO95" s="6"/>
      <c r="GP95" s="6"/>
      <c r="GQ95" s="6"/>
      <c r="GR95" s="6"/>
      <c r="GS95" s="6"/>
      <c r="GT95" s="6"/>
      <c r="GU95" s="6"/>
      <c r="GV95" s="6"/>
      <c r="GW95" s="6"/>
      <c r="GX95" s="6"/>
      <c r="GY95" s="6"/>
      <c r="GZ95" s="6"/>
      <c r="HA95" s="6"/>
      <c r="HB95" s="6"/>
      <c r="HC95" s="6"/>
      <c r="HD95" s="6"/>
      <c r="HE95" s="6"/>
      <c r="HF95" s="6"/>
      <c r="HG95" s="6"/>
    </row>
    <row r="96" spans="1:215" ht="15" x14ac:dyDescent="0.25">
      <c r="A96" s="11"/>
      <c r="B96" s="186">
        <f>N91</f>
        <v>0</v>
      </c>
      <c r="C96" s="186"/>
      <c r="D96" s="186"/>
      <c r="E96" s="119" t="str">
        <f>E102</f>
        <v>+</v>
      </c>
      <c r="F96" s="187"/>
      <c r="G96" s="310"/>
      <c r="H96" s="310"/>
      <c r="I96" s="119"/>
      <c r="J96" s="17"/>
      <c r="K96" s="17"/>
      <c r="L96" s="188" t="s">
        <v>9</v>
      </c>
      <c r="M96" s="192"/>
      <c r="N96" s="189">
        <f>(B96+F96)</f>
        <v>0</v>
      </c>
      <c r="O96" s="189"/>
      <c r="P96" s="189"/>
      <c r="Q96" s="13"/>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c r="FC96" s="9"/>
      <c r="FD96" s="9"/>
      <c r="FE96" s="9"/>
      <c r="FF96" s="9"/>
      <c r="FG96" s="9"/>
      <c r="FH96" s="9"/>
      <c r="FI96" s="9"/>
      <c r="FJ96" s="9"/>
      <c r="FK96" s="9"/>
      <c r="FL96" s="9"/>
      <c r="FM96" s="9"/>
      <c r="FN96" s="9"/>
      <c r="FO96" s="9"/>
      <c r="FP96" s="9"/>
      <c r="FQ96" s="9"/>
      <c r="FR96" s="9"/>
      <c r="FS96" s="9"/>
      <c r="FT96" s="9"/>
      <c r="FU96" s="9"/>
      <c r="FV96" s="9"/>
      <c r="FW96" s="9"/>
      <c r="FX96" s="9"/>
      <c r="FY96" s="9"/>
      <c r="FZ96" s="9"/>
      <c r="GA96" s="9"/>
      <c r="GB96" s="9"/>
      <c r="GC96" s="9"/>
      <c r="GD96" s="9"/>
      <c r="GE96" s="9"/>
      <c r="GF96" s="9"/>
      <c r="GG96" s="9"/>
      <c r="GH96" s="9"/>
      <c r="GI96" s="9"/>
      <c r="GJ96" s="9"/>
      <c r="GK96" s="9"/>
      <c r="GL96" s="9"/>
      <c r="GM96" s="9"/>
      <c r="GN96" s="9"/>
      <c r="GO96" s="9"/>
      <c r="GP96" s="9"/>
      <c r="GQ96" s="9"/>
      <c r="GR96" s="9"/>
      <c r="GS96" s="9"/>
      <c r="GT96" s="9"/>
      <c r="GU96" s="9"/>
      <c r="GV96" s="9"/>
      <c r="GW96" s="9"/>
      <c r="GX96" s="9"/>
      <c r="GY96" s="9"/>
      <c r="GZ96" s="9"/>
      <c r="HA96" s="9"/>
      <c r="HB96" s="9"/>
      <c r="HC96" s="9"/>
      <c r="HD96" s="9"/>
      <c r="HE96" s="9"/>
      <c r="HF96" s="9"/>
      <c r="HG96" s="9"/>
    </row>
    <row r="97" spans="1:215" ht="23.25" customHeight="1" x14ac:dyDescent="0.25">
      <c r="A97" s="35"/>
      <c r="B97" s="272" t="s">
        <v>93</v>
      </c>
      <c r="C97" s="272"/>
      <c r="D97" s="272"/>
      <c r="E97" s="36"/>
      <c r="F97" s="206" t="s">
        <v>94</v>
      </c>
      <c r="G97" s="273"/>
      <c r="H97" s="273"/>
      <c r="I97" s="36"/>
      <c r="J97" s="36"/>
      <c r="K97" s="36"/>
      <c r="L97" s="36"/>
      <c r="M97" s="36"/>
      <c r="N97" s="311" t="s">
        <v>95</v>
      </c>
      <c r="O97" s="272"/>
      <c r="P97" s="272"/>
      <c r="Q97" s="37"/>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1"/>
      <c r="BT97" s="21"/>
      <c r="BU97" s="21"/>
      <c r="BV97" s="21"/>
      <c r="BW97" s="21"/>
      <c r="BX97" s="21"/>
      <c r="BY97" s="21"/>
      <c r="BZ97" s="21"/>
      <c r="CA97" s="21"/>
      <c r="CB97" s="21"/>
      <c r="CC97" s="21"/>
      <c r="CD97" s="21"/>
      <c r="CE97" s="21"/>
      <c r="CF97" s="21"/>
      <c r="CG97" s="21"/>
      <c r="CH97" s="21"/>
      <c r="CI97" s="21"/>
      <c r="CJ97" s="21"/>
      <c r="CK97" s="21"/>
      <c r="CL97" s="21"/>
      <c r="CM97" s="21"/>
      <c r="CN97" s="21"/>
      <c r="CO97" s="21"/>
      <c r="CP97" s="21"/>
      <c r="CQ97" s="21"/>
      <c r="CR97" s="21"/>
      <c r="CS97" s="21"/>
      <c r="CT97" s="21"/>
      <c r="CU97" s="21"/>
      <c r="CV97" s="21"/>
      <c r="CW97" s="21"/>
      <c r="CX97" s="21"/>
      <c r="CY97" s="21"/>
      <c r="CZ97" s="21"/>
      <c r="DA97" s="21"/>
      <c r="DB97" s="21"/>
      <c r="DC97" s="21"/>
      <c r="DD97" s="21"/>
      <c r="DE97" s="21"/>
      <c r="DF97" s="21"/>
      <c r="DG97" s="21"/>
      <c r="DH97" s="21"/>
      <c r="DI97" s="21"/>
      <c r="DJ97" s="21"/>
      <c r="DK97" s="21"/>
      <c r="DL97" s="21"/>
      <c r="DM97" s="21"/>
      <c r="DN97" s="21"/>
      <c r="DO97" s="21"/>
      <c r="DP97" s="21"/>
      <c r="DQ97" s="21"/>
      <c r="DR97" s="21"/>
      <c r="DS97" s="21"/>
      <c r="DT97" s="21"/>
      <c r="DU97" s="21"/>
      <c r="DV97" s="21"/>
      <c r="DW97" s="21"/>
      <c r="DX97" s="21"/>
      <c r="DY97" s="21"/>
      <c r="DZ97" s="21"/>
      <c r="EA97" s="21"/>
      <c r="EB97" s="21"/>
      <c r="EC97" s="21"/>
      <c r="ED97" s="21"/>
      <c r="EE97" s="21"/>
      <c r="EF97" s="21"/>
      <c r="EG97" s="21"/>
      <c r="EH97" s="21"/>
      <c r="EI97" s="21"/>
      <c r="EJ97" s="21"/>
      <c r="EK97" s="21"/>
      <c r="EL97" s="21"/>
      <c r="EM97" s="21"/>
      <c r="EN97" s="21"/>
      <c r="EO97" s="21"/>
      <c r="EP97" s="21"/>
      <c r="EQ97" s="21"/>
      <c r="ER97" s="21"/>
      <c r="ES97" s="21"/>
      <c r="ET97" s="21"/>
      <c r="EU97" s="21"/>
      <c r="EV97" s="21"/>
      <c r="EW97" s="21"/>
      <c r="EX97" s="21"/>
      <c r="EY97" s="21"/>
      <c r="EZ97" s="21"/>
      <c r="FA97" s="21"/>
      <c r="FB97" s="21"/>
      <c r="FC97" s="21"/>
      <c r="FD97" s="21"/>
      <c r="FE97" s="21"/>
      <c r="FF97" s="21"/>
      <c r="FG97" s="21"/>
      <c r="FH97" s="21"/>
      <c r="FI97" s="21"/>
      <c r="FJ97" s="21"/>
      <c r="FK97" s="21"/>
      <c r="FL97" s="21"/>
      <c r="FM97" s="21"/>
      <c r="FN97" s="21"/>
      <c r="FO97" s="21"/>
      <c r="FP97" s="21"/>
      <c r="FQ97" s="21"/>
      <c r="FR97" s="21"/>
      <c r="FS97" s="21"/>
      <c r="FT97" s="21"/>
      <c r="FU97" s="21"/>
      <c r="FV97" s="21"/>
      <c r="FW97" s="21"/>
      <c r="FX97" s="21"/>
      <c r="FY97" s="21"/>
      <c r="FZ97" s="21"/>
      <c r="GA97" s="21"/>
      <c r="GB97" s="21"/>
      <c r="GC97" s="21"/>
      <c r="GD97" s="21"/>
      <c r="GE97" s="21"/>
      <c r="GF97" s="21"/>
      <c r="GG97" s="21"/>
      <c r="GH97" s="21"/>
      <c r="GI97" s="21"/>
      <c r="GJ97" s="21"/>
      <c r="GK97" s="21"/>
      <c r="GL97" s="21"/>
      <c r="GM97" s="21"/>
      <c r="GN97" s="21"/>
      <c r="GO97" s="21"/>
      <c r="GP97" s="21"/>
      <c r="GQ97" s="21"/>
      <c r="GR97" s="21"/>
      <c r="GS97" s="21"/>
      <c r="GT97" s="21"/>
      <c r="GU97" s="21"/>
      <c r="GV97" s="21"/>
      <c r="GW97" s="21"/>
      <c r="GX97" s="21"/>
      <c r="GY97" s="21"/>
      <c r="GZ97" s="21"/>
      <c r="HA97" s="21"/>
      <c r="HB97" s="21"/>
      <c r="HC97" s="21"/>
      <c r="HD97" s="21"/>
      <c r="HE97" s="21"/>
      <c r="HF97" s="21"/>
      <c r="HG97" s="21"/>
    </row>
    <row r="98" spans="1:215" ht="1.5" customHeight="1" x14ac:dyDescent="0.25">
      <c r="A98" s="12"/>
      <c r="B98" s="126"/>
      <c r="C98" s="126"/>
      <c r="D98" s="126"/>
      <c r="E98" s="126"/>
      <c r="F98" s="126"/>
      <c r="G98" s="126"/>
      <c r="H98" s="126"/>
      <c r="I98" s="126"/>
      <c r="J98" s="126"/>
      <c r="K98" s="126"/>
      <c r="L98" s="126"/>
      <c r="M98" s="126"/>
      <c r="N98" s="12"/>
      <c r="O98" s="12"/>
      <c r="P98" s="12"/>
      <c r="Q98" s="12"/>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c r="FC98" s="6"/>
      <c r="FD98" s="6"/>
      <c r="FE98" s="6"/>
      <c r="FF98" s="6"/>
      <c r="FG98" s="6"/>
      <c r="FH98" s="6"/>
      <c r="FI98" s="6"/>
      <c r="FJ98" s="6"/>
      <c r="FK98" s="6"/>
      <c r="FL98" s="6"/>
      <c r="FM98" s="6"/>
      <c r="FN98" s="6"/>
      <c r="FO98" s="6"/>
      <c r="FP98" s="6"/>
      <c r="FQ98" s="6"/>
      <c r="FR98" s="6"/>
      <c r="FS98" s="6"/>
      <c r="FT98" s="6"/>
      <c r="FU98" s="6"/>
      <c r="FV98" s="6"/>
      <c r="FW98" s="6"/>
      <c r="FX98" s="6"/>
      <c r="FY98" s="6"/>
      <c r="FZ98" s="6"/>
      <c r="GA98" s="6"/>
      <c r="GB98" s="6"/>
      <c r="GC98" s="6"/>
      <c r="GD98" s="6"/>
      <c r="GE98" s="6"/>
      <c r="GF98" s="6"/>
      <c r="GG98" s="6"/>
      <c r="GH98" s="6"/>
      <c r="GI98" s="6"/>
      <c r="GJ98" s="6"/>
      <c r="GK98" s="6"/>
      <c r="GL98" s="6"/>
      <c r="GM98" s="6"/>
      <c r="GN98" s="6"/>
      <c r="GO98" s="6"/>
      <c r="GP98" s="6"/>
      <c r="GQ98" s="6"/>
      <c r="GR98" s="6"/>
      <c r="GS98" s="6"/>
      <c r="GT98" s="6"/>
      <c r="GU98" s="6"/>
      <c r="GV98" s="6"/>
      <c r="GW98" s="6"/>
      <c r="GX98" s="6"/>
      <c r="GY98" s="6"/>
      <c r="GZ98" s="6"/>
      <c r="HA98" s="6"/>
      <c r="HB98" s="6"/>
      <c r="HC98" s="6"/>
      <c r="HD98" s="6"/>
      <c r="HE98" s="6"/>
      <c r="HF98" s="6"/>
      <c r="HG98" s="6"/>
    </row>
    <row r="99" spans="1:215" ht="4.5" customHeight="1" x14ac:dyDescent="0.25">
      <c r="A99" s="12"/>
      <c r="B99" s="203"/>
      <c r="C99" s="203"/>
      <c r="D99" s="203"/>
      <c r="E99" s="203"/>
      <c r="F99" s="203"/>
      <c r="G99" s="203"/>
      <c r="H99" s="203"/>
      <c r="I99" s="203"/>
      <c r="J99" s="203"/>
      <c r="K99" s="203"/>
      <c r="L99" s="203"/>
      <c r="M99" s="203"/>
      <c r="N99" s="126"/>
      <c r="O99" s="126"/>
      <c r="P99" s="126"/>
      <c r="Q99" s="12"/>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c r="FE99" s="6"/>
      <c r="FF99" s="6"/>
      <c r="FG99" s="6"/>
      <c r="FH99" s="6"/>
      <c r="FI99" s="6"/>
      <c r="FJ99" s="6"/>
      <c r="FK99" s="6"/>
      <c r="FL99" s="6"/>
      <c r="FM99" s="6"/>
      <c r="FN99" s="6"/>
      <c r="FO99" s="6"/>
      <c r="FP99" s="6"/>
      <c r="FQ99" s="6"/>
      <c r="FR99" s="6"/>
      <c r="FS99" s="6"/>
      <c r="FT99" s="6"/>
      <c r="FU99" s="6"/>
      <c r="FV99" s="6"/>
      <c r="FW99" s="6"/>
      <c r="FX99" s="6"/>
      <c r="FY99" s="6"/>
      <c r="FZ99" s="6"/>
      <c r="GA99" s="6"/>
      <c r="GB99" s="6"/>
      <c r="GC99" s="6"/>
      <c r="GD99" s="6"/>
      <c r="GE99" s="6"/>
      <c r="GF99" s="6"/>
      <c r="GG99" s="6"/>
      <c r="GH99" s="6"/>
      <c r="GI99" s="6"/>
      <c r="GJ99" s="6"/>
      <c r="GK99" s="6"/>
      <c r="GL99" s="6"/>
      <c r="GM99" s="6"/>
      <c r="GN99" s="6"/>
      <c r="GO99" s="6"/>
      <c r="GP99" s="6"/>
      <c r="GQ99" s="6"/>
      <c r="GR99" s="6"/>
      <c r="GS99" s="6"/>
      <c r="GT99" s="6"/>
      <c r="GU99" s="6"/>
      <c r="GV99" s="6"/>
      <c r="GW99" s="6"/>
      <c r="GX99" s="6"/>
      <c r="GY99" s="6"/>
      <c r="GZ99" s="6"/>
      <c r="HA99" s="6"/>
      <c r="HB99" s="6"/>
      <c r="HC99" s="6"/>
      <c r="HD99" s="6"/>
      <c r="HE99" s="6"/>
      <c r="HF99" s="6"/>
      <c r="HG99" s="6"/>
    </row>
    <row r="100" spans="1:215" ht="15" x14ac:dyDescent="0.25">
      <c r="A100" s="30" t="s">
        <v>96</v>
      </c>
      <c r="B100" s="184" t="s">
        <v>97</v>
      </c>
      <c r="C100" s="184"/>
      <c r="D100" s="184"/>
      <c r="E100" s="184"/>
      <c r="F100" s="184"/>
      <c r="G100" s="184"/>
      <c r="H100" s="184"/>
      <c r="I100" s="184"/>
      <c r="J100" s="184"/>
      <c r="K100" s="184"/>
      <c r="L100" s="184"/>
      <c r="M100" s="184"/>
      <c r="N100" s="39"/>
      <c r="O100" s="39"/>
      <c r="P100" s="39"/>
      <c r="Q100" s="31"/>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c r="CR100" s="9"/>
      <c r="CS100" s="9"/>
      <c r="CT100" s="9"/>
      <c r="CU100" s="9"/>
      <c r="CV100" s="9"/>
      <c r="CW100" s="9"/>
      <c r="CX100" s="9"/>
      <c r="CY100" s="9"/>
      <c r="CZ100" s="9"/>
      <c r="DA100" s="9"/>
      <c r="DB100" s="9"/>
      <c r="DC100" s="9"/>
      <c r="DD100" s="9"/>
      <c r="DE100" s="9"/>
      <c r="DF100" s="9"/>
      <c r="DG100" s="9"/>
      <c r="DH100" s="9"/>
      <c r="DI100" s="9"/>
      <c r="DJ100" s="9"/>
      <c r="DK100" s="9"/>
      <c r="DL100" s="9"/>
      <c r="DM100" s="9"/>
      <c r="DN100" s="9"/>
      <c r="DO100" s="9"/>
      <c r="DP100" s="9"/>
      <c r="DQ100" s="9"/>
      <c r="DR100" s="9"/>
      <c r="DS100" s="9"/>
      <c r="DT100" s="9"/>
      <c r="DU100" s="9"/>
      <c r="DV100" s="9"/>
      <c r="DW100" s="9"/>
      <c r="DX100" s="9"/>
      <c r="DY100" s="9"/>
      <c r="DZ100" s="9"/>
      <c r="EA100" s="9"/>
      <c r="EB100" s="9"/>
      <c r="EC100" s="9"/>
      <c r="ED100" s="9"/>
      <c r="EE100" s="9"/>
      <c r="EF100" s="9"/>
      <c r="EG100" s="9"/>
      <c r="EH100" s="9"/>
      <c r="EI100" s="9"/>
      <c r="EJ100" s="9"/>
      <c r="EK100" s="9"/>
      <c r="EL100" s="9"/>
      <c r="EM100" s="9"/>
      <c r="EN100" s="9"/>
      <c r="EO100" s="9"/>
      <c r="EP100" s="9"/>
      <c r="EQ100" s="9"/>
      <c r="ER100" s="9"/>
      <c r="ES100" s="9"/>
      <c r="ET100" s="9"/>
      <c r="EU100" s="9"/>
      <c r="EV100" s="9"/>
      <c r="EW100" s="9"/>
      <c r="EX100" s="9"/>
      <c r="EY100" s="9"/>
      <c r="EZ100" s="9"/>
      <c r="FA100" s="9"/>
      <c r="FB100" s="9"/>
      <c r="FC100" s="9"/>
      <c r="FD100" s="9"/>
      <c r="FE100" s="9"/>
      <c r="FF100" s="9"/>
      <c r="FG100" s="9"/>
      <c r="FH100" s="9"/>
      <c r="FI100" s="9"/>
      <c r="FJ100" s="9"/>
      <c r="FK100" s="9"/>
      <c r="FL100" s="9"/>
      <c r="FM100" s="9"/>
      <c r="FN100" s="9"/>
      <c r="FO100" s="9"/>
      <c r="FP100" s="9"/>
      <c r="FQ100" s="9"/>
      <c r="FR100" s="9"/>
      <c r="FS100" s="9"/>
      <c r="FT100" s="9"/>
      <c r="FU100" s="9"/>
      <c r="FV100" s="9"/>
      <c r="FW100" s="9"/>
      <c r="FX100" s="9"/>
      <c r="FY100" s="9"/>
      <c r="FZ100" s="9"/>
      <c r="GA100" s="9"/>
      <c r="GB100" s="9"/>
      <c r="GC100" s="9"/>
      <c r="GD100" s="9"/>
      <c r="GE100" s="9"/>
      <c r="GF100" s="9"/>
      <c r="GG100" s="9"/>
      <c r="GH100" s="9"/>
      <c r="GI100" s="9"/>
      <c r="GJ100" s="9"/>
      <c r="GK100" s="9"/>
      <c r="GL100" s="9"/>
      <c r="GM100" s="9"/>
      <c r="GN100" s="9"/>
      <c r="GO100" s="9"/>
      <c r="GP100" s="9"/>
      <c r="GQ100" s="9"/>
      <c r="GR100" s="9"/>
      <c r="GS100" s="9"/>
      <c r="GT100" s="9"/>
      <c r="GU100" s="9"/>
      <c r="GV100" s="9"/>
      <c r="GW100" s="9"/>
      <c r="GX100" s="9"/>
      <c r="GY100" s="9"/>
      <c r="GZ100" s="9"/>
      <c r="HA100" s="9"/>
      <c r="HB100" s="9"/>
      <c r="HC100" s="9"/>
      <c r="HD100" s="9"/>
      <c r="HE100" s="9"/>
      <c r="HF100" s="9"/>
      <c r="HG100" s="9"/>
    </row>
    <row r="101" spans="1:215" ht="2.1" customHeight="1" x14ac:dyDescent="0.25">
      <c r="A101" s="11"/>
      <c r="B101" s="127"/>
      <c r="C101" s="127"/>
      <c r="D101" s="127"/>
      <c r="E101" s="127"/>
      <c r="F101" s="127"/>
      <c r="G101" s="127"/>
      <c r="H101" s="127"/>
      <c r="I101" s="127"/>
      <c r="J101" s="127"/>
      <c r="K101" s="127"/>
      <c r="L101" s="127"/>
      <c r="M101" s="127"/>
      <c r="N101" s="12"/>
      <c r="O101" s="12"/>
      <c r="P101" s="12"/>
      <c r="Q101" s="13"/>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c r="FE101" s="6"/>
      <c r="FF101" s="6"/>
      <c r="FG101" s="6"/>
      <c r="FH101" s="6"/>
      <c r="FI101" s="6"/>
      <c r="FJ101" s="6"/>
      <c r="FK101" s="6"/>
      <c r="FL101" s="6"/>
      <c r="FM101" s="6"/>
      <c r="FN101" s="6"/>
      <c r="FO101" s="6"/>
      <c r="FP101" s="6"/>
      <c r="FQ101" s="6"/>
      <c r="FR101" s="6"/>
      <c r="FS101" s="6"/>
      <c r="FT101" s="6"/>
      <c r="FU101" s="6"/>
      <c r="FV101" s="6"/>
      <c r="FW101" s="6"/>
      <c r="FX101" s="6"/>
      <c r="FY101" s="6"/>
      <c r="FZ101" s="6"/>
      <c r="GA101" s="6"/>
      <c r="GB101" s="6"/>
      <c r="GC101" s="6"/>
      <c r="GD101" s="6"/>
      <c r="GE101" s="6"/>
      <c r="GF101" s="6"/>
      <c r="GG101" s="6"/>
      <c r="GH101" s="6"/>
      <c r="GI101" s="6"/>
      <c r="GJ101" s="6"/>
      <c r="GK101" s="6"/>
      <c r="GL101" s="6"/>
      <c r="GM101" s="6"/>
      <c r="GN101" s="6"/>
      <c r="GO101" s="6"/>
      <c r="GP101" s="6"/>
      <c r="GQ101" s="6"/>
      <c r="GR101" s="6"/>
      <c r="GS101" s="6"/>
      <c r="GT101" s="6"/>
      <c r="GU101" s="6"/>
      <c r="GV101" s="6"/>
      <c r="GW101" s="6"/>
      <c r="GX101" s="6"/>
      <c r="GY101" s="6"/>
      <c r="GZ101" s="6"/>
      <c r="HA101" s="6"/>
      <c r="HB101" s="6"/>
      <c r="HC101" s="6"/>
      <c r="HD101" s="6"/>
      <c r="HE101" s="6"/>
      <c r="HF101" s="6"/>
      <c r="HG101" s="6"/>
    </row>
    <row r="102" spans="1:215" ht="15" x14ac:dyDescent="0.25">
      <c r="A102" s="18"/>
      <c r="B102" s="186">
        <f>(N36)</f>
        <v>0</v>
      </c>
      <c r="C102" s="186"/>
      <c r="D102" s="186"/>
      <c r="E102" s="119" t="s">
        <v>43</v>
      </c>
      <c r="F102" s="189">
        <f>F96</f>
        <v>0</v>
      </c>
      <c r="G102" s="312"/>
      <c r="H102" s="312"/>
      <c r="I102" s="119"/>
      <c r="J102" s="17"/>
      <c r="K102" s="17"/>
      <c r="L102" s="188" t="s">
        <v>9</v>
      </c>
      <c r="M102" s="192"/>
      <c r="N102" s="189">
        <f>(B102+F102)</f>
        <v>0</v>
      </c>
      <c r="O102" s="189"/>
      <c r="P102" s="189"/>
      <c r="Q102" s="13"/>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c r="DV102" s="9"/>
      <c r="DW102" s="9"/>
      <c r="DX102" s="9"/>
      <c r="DY102" s="9"/>
      <c r="DZ102" s="9"/>
      <c r="EA102" s="9"/>
      <c r="EB102" s="9"/>
      <c r="EC102" s="9"/>
      <c r="ED102" s="9"/>
      <c r="EE102" s="9"/>
      <c r="EF102" s="9"/>
      <c r="EG102" s="9"/>
      <c r="EH102" s="9"/>
      <c r="EI102" s="9"/>
      <c r="EJ102" s="9"/>
      <c r="EK102" s="9"/>
      <c r="EL102" s="9"/>
      <c r="EM102" s="9"/>
      <c r="EN102" s="9"/>
      <c r="EO102" s="9"/>
      <c r="EP102" s="9"/>
      <c r="EQ102" s="9"/>
      <c r="ER102" s="9"/>
      <c r="ES102" s="9"/>
      <c r="ET102" s="9"/>
      <c r="EU102" s="9"/>
      <c r="EV102" s="9"/>
      <c r="EW102" s="9"/>
      <c r="EX102" s="9"/>
      <c r="EY102" s="9"/>
      <c r="EZ102" s="9"/>
      <c r="FA102" s="9"/>
      <c r="FB102" s="9"/>
      <c r="FC102" s="9"/>
      <c r="FD102" s="9"/>
      <c r="FE102" s="9"/>
      <c r="FF102" s="9"/>
      <c r="FG102" s="9"/>
      <c r="FH102" s="9"/>
      <c r="FI102" s="9"/>
      <c r="FJ102" s="9"/>
      <c r="FK102" s="9"/>
      <c r="FL102" s="9"/>
      <c r="FM102" s="9"/>
      <c r="FN102" s="9"/>
      <c r="FO102" s="9"/>
      <c r="FP102" s="9"/>
      <c r="FQ102" s="9"/>
      <c r="FR102" s="9"/>
      <c r="FS102" s="9"/>
      <c r="FT102" s="9"/>
      <c r="FU102" s="9"/>
      <c r="FV102" s="9"/>
      <c r="FW102" s="9"/>
      <c r="FX102" s="9"/>
      <c r="FY102" s="9"/>
      <c r="FZ102" s="9"/>
      <c r="GA102" s="9"/>
      <c r="GB102" s="9"/>
      <c r="GC102" s="9"/>
      <c r="GD102" s="9"/>
      <c r="GE102" s="9"/>
      <c r="GF102" s="9"/>
      <c r="GG102" s="9"/>
      <c r="GH102" s="9"/>
      <c r="GI102" s="9"/>
      <c r="GJ102" s="9"/>
      <c r="GK102" s="9"/>
      <c r="GL102" s="9"/>
      <c r="GM102" s="9"/>
      <c r="GN102" s="9"/>
      <c r="GO102" s="9"/>
      <c r="GP102" s="9"/>
      <c r="GQ102" s="9"/>
      <c r="GR102" s="9"/>
      <c r="GS102" s="9"/>
      <c r="GT102" s="9"/>
      <c r="GU102" s="9"/>
      <c r="GV102" s="9"/>
      <c r="GW102" s="9"/>
      <c r="GX102" s="9"/>
      <c r="GY102" s="9"/>
      <c r="GZ102" s="9"/>
      <c r="HA102" s="9"/>
      <c r="HB102" s="9"/>
      <c r="HC102" s="9"/>
      <c r="HD102" s="9"/>
      <c r="HE102" s="9"/>
      <c r="HF102" s="9"/>
      <c r="HG102" s="9"/>
    </row>
    <row r="103" spans="1:215" ht="13.8" x14ac:dyDescent="0.25">
      <c r="A103" s="24"/>
      <c r="B103" s="206" t="s">
        <v>98</v>
      </c>
      <c r="C103" s="206"/>
      <c r="D103" s="206"/>
      <c r="E103" s="36"/>
      <c r="F103" s="206" t="s">
        <v>94</v>
      </c>
      <c r="G103" s="273"/>
      <c r="H103" s="273"/>
      <c r="I103" s="36"/>
      <c r="J103" s="36"/>
      <c r="K103" s="36"/>
      <c r="L103" s="36"/>
      <c r="M103" s="36"/>
      <c r="N103" s="206" t="s">
        <v>99</v>
      </c>
      <c r="O103" s="206"/>
      <c r="P103" s="206"/>
      <c r="Q103" s="37"/>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1"/>
      <c r="BT103" s="21"/>
      <c r="BU103" s="21"/>
      <c r="BV103" s="21"/>
      <c r="BW103" s="21"/>
      <c r="BX103" s="21"/>
      <c r="BY103" s="21"/>
      <c r="BZ103" s="21"/>
      <c r="CA103" s="21"/>
      <c r="CB103" s="21"/>
      <c r="CC103" s="21"/>
      <c r="CD103" s="21"/>
      <c r="CE103" s="21"/>
      <c r="CF103" s="21"/>
      <c r="CG103" s="21"/>
      <c r="CH103" s="21"/>
      <c r="CI103" s="21"/>
      <c r="CJ103" s="21"/>
      <c r="CK103" s="21"/>
      <c r="CL103" s="21"/>
      <c r="CM103" s="21"/>
      <c r="CN103" s="21"/>
      <c r="CO103" s="21"/>
      <c r="CP103" s="21"/>
      <c r="CQ103" s="21"/>
      <c r="CR103" s="21"/>
      <c r="CS103" s="21"/>
      <c r="CT103" s="21"/>
      <c r="CU103" s="21"/>
      <c r="CV103" s="21"/>
      <c r="CW103" s="21"/>
      <c r="CX103" s="21"/>
      <c r="CY103" s="21"/>
      <c r="CZ103" s="21"/>
      <c r="DA103" s="21"/>
      <c r="DB103" s="21"/>
      <c r="DC103" s="21"/>
      <c r="DD103" s="21"/>
      <c r="DE103" s="21"/>
      <c r="DF103" s="21"/>
      <c r="DG103" s="21"/>
      <c r="DH103" s="21"/>
      <c r="DI103" s="21"/>
      <c r="DJ103" s="21"/>
      <c r="DK103" s="21"/>
      <c r="DL103" s="21"/>
      <c r="DM103" s="21"/>
      <c r="DN103" s="21"/>
      <c r="DO103" s="21"/>
      <c r="DP103" s="21"/>
      <c r="DQ103" s="21"/>
      <c r="DR103" s="21"/>
      <c r="DS103" s="21"/>
      <c r="DT103" s="21"/>
      <c r="DU103" s="21"/>
      <c r="DV103" s="21"/>
      <c r="DW103" s="21"/>
      <c r="DX103" s="21"/>
      <c r="DY103" s="21"/>
      <c r="DZ103" s="21"/>
      <c r="EA103" s="21"/>
      <c r="EB103" s="21"/>
      <c r="EC103" s="21"/>
      <c r="ED103" s="21"/>
      <c r="EE103" s="21"/>
      <c r="EF103" s="21"/>
      <c r="EG103" s="21"/>
      <c r="EH103" s="21"/>
      <c r="EI103" s="21"/>
      <c r="EJ103" s="21"/>
      <c r="EK103" s="21"/>
      <c r="EL103" s="21"/>
      <c r="EM103" s="21"/>
      <c r="EN103" s="21"/>
      <c r="EO103" s="21"/>
      <c r="EP103" s="21"/>
      <c r="EQ103" s="21"/>
      <c r="ER103" s="21"/>
      <c r="ES103" s="21"/>
      <c r="ET103" s="21"/>
      <c r="EU103" s="21"/>
      <c r="EV103" s="21"/>
      <c r="EW103" s="21"/>
      <c r="EX103" s="21"/>
      <c r="EY103" s="21"/>
      <c r="EZ103" s="21"/>
      <c r="FA103" s="21"/>
      <c r="FB103" s="21"/>
      <c r="FC103" s="21"/>
      <c r="FD103" s="21"/>
      <c r="FE103" s="21"/>
      <c r="FF103" s="21"/>
      <c r="FG103" s="21"/>
      <c r="FH103" s="21"/>
      <c r="FI103" s="21"/>
      <c r="FJ103" s="21"/>
      <c r="FK103" s="21"/>
      <c r="FL103" s="21"/>
      <c r="FM103" s="21"/>
      <c r="FN103" s="21"/>
      <c r="FO103" s="21"/>
      <c r="FP103" s="21"/>
      <c r="FQ103" s="21"/>
      <c r="FR103" s="21"/>
      <c r="FS103" s="21"/>
      <c r="FT103" s="21"/>
      <c r="FU103" s="21"/>
      <c r="FV103" s="21"/>
      <c r="FW103" s="21"/>
      <c r="FX103" s="21"/>
      <c r="FY103" s="21"/>
      <c r="FZ103" s="21"/>
      <c r="GA103" s="21"/>
      <c r="GB103" s="21"/>
      <c r="GC103" s="21"/>
      <c r="GD103" s="21"/>
      <c r="GE103" s="21"/>
      <c r="GF103" s="21"/>
      <c r="GG103" s="21"/>
      <c r="GH103" s="21"/>
      <c r="GI103" s="21"/>
      <c r="GJ103" s="21"/>
      <c r="GK103" s="21"/>
      <c r="GL103" s="21"/>
      <c r="GM103" s="21"/>
      <c r="GN103" s="21"/>
      <c r="GO103" s="21"/>
      <c r="GP103" s="21"/>
      <c r="GQ103" s="21"/>
      <c r="GR103" s="21"/>
      <c r="GS103" s="21"/>
      <c r="GT103" s="21"/>
      <c r="GU103" s="21"/>
      <c r="GV103" s="21"/>
      <c r="GW103" s="21"/>
      <c r="GX103" s="21"/>
      <c r="GY103" s="21"/>
      <c r="GZ103" s="21"/>
      <c r="HA103" s="21"/>
      <c r="HB103" s="21"/>
      <c r="HC103" s="21"/>
      <c r="HD103" s="21"/>
      <c r="HE103" s="21"/>
      <c r="HF103" s="21"/>
      <c r="HG103" s="21"/>
    </row>
    <row r="104" spans="1:215" ht="8.1" customHeight="1" x14ac:dyDescent="0.25">
      <c r="A104" s="12"/>
      <c r="B104" s="12"/>
      <c r="C104" s="12"/>
      <c r="D104" s="12"/>
      <c r="E104" s="12"/>
      <c r="F104" s="12"/>
      <c r="G104" s="12"/>
      <c r="H104" s="12"/>
      <c r="I104" s="12"/>
      <c r="J104" s="34"/>
      <c r="K104" s="12"/>
      <c r="L104" s="12"/>
      <c r="M104" s="12"/>
      <c r="N104" s="12"/>
      <c r="O104" s="12"/>
      <c r="P104" s="12"/>
      <c r="Q104" s="12"/>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c r="FC104" s="6"/>
      <c r="FD104" s="6"/>
      <c r="FE104" s="6"/>
      <c r="FF104" s="6"/>
      <c r="FG104" s="6"/>
      <c r="FH104" s="6"/>
      <c r="FI104" s="6"/>
      <c r="FJ104" s="6"/>
      <c r="FK104" s="6"/>
      <c r="FL104" s="6"/>
      <c r="FM104" s="6"/>
      <c r="FN104" s="6"/>
      <c r="FO104" s="6"/>
      <c r="FP104" s="6"/>
      <c r="FQ104" s="6"/>
      <c r="FR104" s="6"/>
      <c r="FS104" s="6"/>
      <c r="FT104" s="6"/>
      <c r="FU104" s="6"/>
      <c r="FV104" s="6"/>
      <c r="FW104" s="6"/>
      <c r="FX104" s="6"/>
      <c r="FY104" s="6"/>
      <c r="FZ104" s="6"/>
      <c r="GA104" s="6"/>
      <c r="GB104" s="6"/>
      <c r="GC104" s="6"/>
      <c r="GD104" s="6"/>
      <c r="GE104" s="6"/>
      <c r="GF104" s="6"/>
      <c r="GG104" s="6"/>
      <c r="GH104" s="6"/>
      <c r="GI104" s="6"/>
      <c r="GJ104" s="6"/>
      <c r="GK104" s="6"/>
      <c r="GL104" s="6"/>
      <c r="GM104" s="6"/>
      <c r="GN104" s="6"/>
      <c r="GO104" s="6"/>
      <c r="GP104" s="6"/>
      <c r="GQ104" s="6"/>
      <c r="GR104" s="6"/>
      <c r="GS104" s="6"/>
      <c r="GT104" s="6"/>
      <c r="GU104" s="6"/>
      <c r="GV104" s="6"/>
      <c r="GW104" s="6"/>
      <c r="GX104" s="6"/>
      <c r="GY104" s="6"/>
      <c r="GZ104" s="6"/>
      <c r="HA104" s="6"/>
      <c r="HB104" s="6"/>
      <c r="HC104" s="6"/>
      <c r="HD104" s="6"/>
      <c r="HE104" s="6"/>
      <c r="HF104" s="6"/>
      <c r="HG104" s="6"/>
    </row>
    <row r="105" spans="1:215" ht="15" x14ac:dyDescent="0.25">
      <c r="A105" s="30" t="s">
        <v>100</v>
      </c>
      <c r="B105" s="39" t="s">
        <v>101</v>
      </c>
      <c r="C105" s="174"/>
      <c r="D105" s="174"/>
      <c r="E105" s="174"/>
      <c r="F105" s="174"/>
      <c r="G105" s="174"/>
      <c r="H105" s="174"/>
      <c r="I105" s="174"/>
      <c r="J105" s="174"/>
      <c r="K105" s="174"/>
      <c r="L105" s="174"/>
      <c r="M105" s="174"/>
      <c r="N105" s="174"/>
      <c r="O105" s="39"/>
      <c r="P105" s="39"/>
      <c r="Q105" s="31"/>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c r="CR105" s="9"/>
      <c r="CS105" s="9"/>
      <c r="CT105" s="9"/>
      <c r="CU105" s="9"/>
      <c r="CV105" s="9"/>
      <c r="CW105" s="9"/>
      <c r="CX105" s="9"/>
      <c r="CY105" s="9"/>
      <c r="CZ105" s="9"/>
      <c r="DA105" s="9"/>
      <c r="DB105" s="9"/>
      <c r="DC105" s="9"/>
      <c r="DD105" s="9"/>
      <c r="DE105" s="9"/>
      <c r="DF105" s="9"/>
      <c r="DG105" s="9"/>
      <c r="DH105" s="9"/>
      <c r="DI105" s="9"/>
      <c r="DJ105" s="9"/>
      <c r="DK105" s="9"/>
      <c r="DL105" s="9"/>
      <c r="DM105" s="9"/>
      <c r="DN105" s="9"/>
      <c r="DO105" s="9"/>
      <c r="DP105" s="9"/>
      <c r="DQ105" s="9"/>
      <c r="DR105" s="9"/>
      <c r="DS105" s="9"/>
      <c r="DT105" s="9"/>
      <c r="DU105" s="9"/>
      <c r="DV105" s="9"/>
      <c r="DW105" s="9"/>
      <c r="DX105" s="9"/>
      <c r="DY105" s="9"/>
      <c r="DZ105" s="9"/>
      <c r="EA105" s="9"/>
      <c r="EB105" s="9"/>
      <c r="EC105" s="9"/>
      <c r="ED105" s="9"/>
      <c r="EE105" s="9"/>
      <c r="EF105" s="9"/>
      <c r="EG105" s="9"/>
      <c r="EH105" s="9"/>
      <c r="EI105" s="9"/>
      <c r="EJ105" s="9"/>
      <c r="EK105" s="9"/>
      <c r="EL105" s="9"/>
      <c r="EM105" s="9"/>
      <c r="EN105" s="9"/>
      <c r="EO105" s="9"/>
      <c r="EP105" s="9"/>
      <c r="EQ105" s="9"/>
      <c r="ER105" s="9"/>
      <c r="ES105" s="9"/>
      <c r="ET105" s="9"/>
      <c r="EU105" s="9"/>
      <c r="EV105" s="9"/>
      <c r="EW105" s="9"/>
      <c r="EX105" s="9"/>
      <c r="EY105" s="9"/>
      <c r="EZ105" s="9"/>
      <c r="FA105" s="9"/>
      <c r="FB105" s="9"/>
      <c r="FC105" s="9"/>
      <c r="FD105" s="9"/>
      <c r="FE105" s="9"/>
      <c r="FF105" s="9"/>
      <c r="FG105" s="9"/>
      <c r="FH105" s="9"/>
      <c r="FI105" s="9"/>
      <c r="FJ105" s="9"/>
      <c r="FK105" s="9"/>
      <c r="FL105" s="9"/>
      <c r="FM105" s="9"/>
      <c r="FN105" s="9"/>
      <c r="FO105" s="9"/>
      <c r="FP105" s="9"/>
      <c r="FQ105" s="9"/>
      <c r="FR105" s="9"/>
      <c r="FS105" s="9"/>
      <c r="FT105" s="9"/>
      <c r="FU105" s="9"/>
      <c r="FV105" s="9"/>
      <c r="FW105" s="9"/>
      <c r="FX105" s="9"/>
      <c r="FY105" s="9"/>
      <c r="FZ105" s="9"/>
      <c r="GA105" s="9"/>
      <c r="GB105" s="9"/>
      <c r="GC105" s="9"/>
      <c r="GD105" s="9"/>
      <c r="GE105" s="9"/>
      <c r="GF105" s="9"/>
      <c r="GG105" s="9"/>
      <c r="GH105" s="9"/>
      <c r="GI105" s="9"/>
      <c r="GJ105" s="9"/>
      <c r="GK105" s="9"/>
      <c r="GL105" s="9"/>
      <c r="GM105" s="9"/>
      <c r="GN105" s="9"/>
      <c r="GO105" s="9"/>
      <c r="GP105" s="9"/>
      <c r="GQ105" s="9"/>
      <c r="GR105" s="9"/>
      <c r="GS105" s="9"/>
      <c r="GT105" s="9"/>
      <c r="GU105" s="9"/>
      <c r="GV105" s="9"/>
      <c r="GW105" s="9"/>
      <c r="GX105" s="9"/>
      <c r="GY105" s="9"/>
      <c r="GZ105" s="9"/>
      <c r="HA105" s="9"/>
      <c r="HB105" s="9"/>
      <c r="HC105" s="9"/>
      <c r="HD105" s="9"/>
      <c r="HE105" s="9"/>
      <c r="HF105" s="9"/>
      <c r="HG105" s="9"/>
    </row>
    <row r="106" spans="1:215" ht="3.6" customHeight="1" x14ac:dyDescent="0.25">
      <c r="A106" s="11"/>
      <c r="B106" s="127"/>
      <c r="C106" s="127"/>
      <c r="D106" s="127"/>
      <c r="E106" s="127"/>
      <c r="F106" s="127"/>
      <c r="G106" s="127"/>
      <c r="H106" s="127"/>
      <c r="I106" s="127"/>
      <c r="J106" s="127"/>
      <c r="K106" s="127"/>
      <c r="L106" s="127"/>
      <c r="M106" s="127"/>
      <c r="N106" s="12"/>
      <c r="O106" s="12"/>
      <c r="P106" s="12"/>
      <c r="Q106" s="13"/>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c r="FE106" s="6"/>
      <c r="FF106" s="6"/>
      <c r="FG106" s="6"/>
      <c r="FH106" s="6"/>
      <c r="FI106" s="6"/>
      <c r="FJ106" s="6"/>
      <c r="FK106" s="6"/>
      <c r="FL106" s="6"/>
      <c r="FM106" s="6"/>
      <c r="FN106" s="6"/>
      <c r="FO106" s="6"/>
      <c r="FP106" s="6"/>
      <c r="FQ106" s="6"/>
      <c r="FR106" s="6"/>
      <c r="FS106" s="6"/>
      <c r="FT106" s="6"/>
      <c r="FU106" s="6"/>
      <c r="FV106" s="6"/>
      <c r="FW106" s="6"/>
      <c r="FX106" s="6"/>
      <c r="FY106" s="6"/>
      <c r="FZ106" s="6"/>
      <c r="GA106" s="6"/>
      <c r="GB106" s="6"/>
      <c r="GC106" s="6"/>
      <c r="GD106" s="6"/>
      <c r="GE106" s="6"/>
      <c r="GF106" s="6"/>
      <c r="GG106" s="6"/>
      <c r="GH106" s="6"/>
      <c r="GI106" s="6"/>
      <c r="GJ106" s="6"/>
      <c r="GK106" s="6"/>
      <c r="GL106" s="6"/>
      <c r="GM106" s="6"/>
      <c r="GN106" s="6"/>
      <c r="GO106" s="6"/>
      <c r="GP106" s="6"/>
      <c r="GQ106" s="6"/>
      <c r="GR106" s="6"/>
      <c r="GS106" s="6"/>
      <c r="GT106" s="6"/>
      <c r="GU106" s="6"/>
      <c r="GV106" s="6"/>
      <c r="GW106" s="6"/>
      <c r="GX106" s="6"/>
      <c r="GY106" s="6"/>
      <c r="GZ106" s="6"/>
      <c r="HA106" s="6"/>
      <c r="HB106" s="6"/>
      <c r="HC106" s="6"/>
      <c r="HD106" s="6"/>
      <c r="HE106" s="6"/>
      <c r="HF106" s="6"/>
      <c r="HG106" s="6"/>
    </row>
    <row r="107" spans="1:215" ht="15" x14ac:dyDescent="0.25">
      <c r="A107" s="18"/>
      <c r="B107" s="186">
        <f>MIN(N96:N98:N102)</f>
        <v>0</v>
      </c>
      <c r="C107" s="186"/>
      <c r="D107" s="186"/>
      <c r="E107" s="119" t="s">
        <v>102</v>
      </c>
      <c r="F107" s="187"/>
      <c r="G107" s="187"/>
      <c r="H107" s="187"/>
      <c r="I107" s="119"/>
      <c r="J107" s="17"/>
      <c r="K107" s="17"/>
      <c r="L107" s="188" t="s">
        <v>9</v>
      </c>
      <c r="M107" s="188"/>
      <c r="N107" s="189">
        <f>(B107-F107)</f>
        <v>0</v>
      </c>
      <c r="O107" s="189"/>
      <c r="P107" s="189"/>
      <c r="Q107" s="63"/>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9"/>
      <c r="BT107" s="9"/>
      <c r="BU107" s="9"/>
      <c r="BV107" s="9"/>
      <c r="BW107" s="9"/>
      <c r="BX107" s="9"/>
      <c r="BY107" s="9"/>
      <c r="BZ107" s="9"/>
      <c r="CA107" s="9"/>
      <c r="CB107" s="9"/>
      <c r="CC107" s="9"/>
      <c r="CD107" s="9"/>
      <c r="CE107" s="9"/>
      <c r="CF107" s="9"/>
      <c r="CG107" s="9"/>
      <c r="CH107" s="9"/>
      <c r="CI107" s="9"/>
      <c r="CJ107" s="9"/>
      <c r="CK107" s="9"/>
      <c r="CL107" s="9"/>
      <c r="CM107" s="9"/>
      <c r="CN107" s="9"/>
      <c r="CO107" s="9"/>
      <c r="CP107" s="9"/>
      <c r="CQ107" s="9"/>
      <c r="CR107" s="9"/>
      <c r="CS107" s="9"/>
      <c r="CT107" s="9"/>
      <c r="CU107" s="9"/>
      <c r="CV107" s="9"/>
      <c r="CW107" s="9"/>
      <c r="CX107" s="9"/>
      <c r="CY107" s="9"/>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9"/>
      <c r="EZ107" s="9"/>
      <c r="FA107" s="9"/>
      <c r="FB107" s="9"/>
      <c r="FC107" s="9"/>
      <c r="FD107" s="9"/>
      <c r="FE107" s="9"/>
      <c r="FF107" s="9"/>
      <c r="FG107" s="9"/>
      <c r="FH107" s="9"/>
      <c r="FI107" s="9"/>
      <c r="FJ107" s="9"/>
      <c r="FK107" s="9"/>
      <c r="FL107" s="9"/>
      <c r="FM107" s="9"/>
      <c r="FN107" s="9"/>
      <c r="FO107" s="9"/>
      <c r="FP107" s="9"/>
      <c r="FQ107" s="9"/>
      <c r="FR107" s="9"/>
      <c r="FS107" s="9"/>
      <c r="FT107" s="9"/>
      <c r="FU107" s="9"/>
      <c r="FV107" s="9"/>
      <c r="FW107" s="9"/>
      <c r="FX107" s="9"/>
      <c r="FY107" s="9"/>
      <c r="FZ107" s="9"/>
      <c r="GA107" s="9"/>
      <c r="GB107" s="9"/>
      <c r="GC107" s="9"/>
      <c r="GD107" s="9"/>
      <c r="GE107" s="9"/>
      <c r="GF107" s="9"/>
      <c r="GG107" s="9"/>
      <c r="GH107" s="9"/>
      <c r="GI107" s="9"/>
      <c r="GJ107" s="9"/>
      <c r="GK107" s="9"/>
      <c r="GL107" s="9"/>
      <c r="GM107" s="9"/>
      <c r="GN107" s="9"/>
      <c r="GO107" s="9"/>
      <c r="GP107" s="9"/>
      <c r="GQ107" s="9"/>
      <c r="GR107" s="9"/>
      <c r="GS107" s="9"/>
      <c r="GT107" s="9"/>
      <c r="GU107" s="9"/>
      <c r="GV107" s="9"/>
      <c r="GW107" s="9"/>
      <c r="GX107" s="9"/>
      <c r="GY107" s="9"/>
      <c r="GZ107" s="9"/>
      <c r="HA107" s="9"/>
      <c r="HB107" s="9"/>
      <c r="HC107" s="9"/>
      <c r="HD107" s="9"/>
      <c r="HE107" s="9"/>
      <c r="HF107" s="9"/>
      <c r="HG107" s="9"/>
    </row>
    <row r="108" spans="1:215" ht="13.8" x14ac:dyDescent="0.25">
      <c r="A108" s="24"/>
      <c r="B108" s="206" t="s">
        <v>103</v>
      </c>
      <c r="C108" s="206"/>
      <c r="D108" s="206"/>
      <c r="E108" s="36"/>
      <c r="F108" s="206" t="s">
        <v>104</v>
      </c>
      <c r="G108" s="206"/>
      <c r="H108" s="206"/>
      <c r="I108" s="36"/>
      <c r="J108" s="36"/>
      <c r="K108" s="36"/>
      <c r="L108" s="36"/>
      <c r="M108" s="36"/>
      <c r="N108" s="206" t="s">
        <v>99</v>
      </c>
      <c r="O108" s="206"/>
      <c r="P108" s="206"/>
      <c r="Q108" s="37"/>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1"/>
      <c r="BT108" s="21"/>
      <c r="BU108" s="21"/>
      <c r="BV108" s="21"/>
      <c r="BW108" s="21"/>
      <c r="BX108" s="21"/>
      <c r="BY108" s="21"/>
      <c r="BZ108" s="21"/>
      <c r="CA108" s="21"/>
      <c r="CB108" s="21"/>
      <c r="CC108" s="21"/>
      <c r="CD108" s="21"/>
      <c r="CE108" s="21"/>
      <c r="CF108" s="21"/>
      <c r="CG108" s="21"/>
      <c r="CH108" s="21"/>
      <c r="CI108" s="21"/>
      <c r="CJ108" s="21"/>
      <c r="CK108" s="21"/>
      <c r="CL108" s="21"/>
      <c r="CM108" s="21"/>
      <c r="CN108" s="21"/>
      <c r="CO108" s="21"/>
      <c r="CP108" s="21"/>
      <c r="CQ108" s="21"/>
      <c r="CR108" s="21"/>
      <c r="CS108" s="21"/>
      <c r="CT108" s="21"/>
      <c r="CU108" s="21"/>
      <c r="CV108" s="21"/>
      <c r="CW108" s="21"/>
      <c r="CX108" s="21"/>
      <c r="CY108" s="21"/>
      <c r="CZ108" s="21"/>
      <c r="DA108" s="21"/>
      <c r="DB108" s="21"/>
      <c r="DC108" s="21"/>
      <c r="DD108" s="21"/>
      <c r="DE108" s="21"/>
      <c r="DF108" s="21"/>
      <c r="DG108" s="21"/>
      <c r="DH108" s="21"/>
      <c r="DI108" s="21"/>
      <c r="DJ108" s="21"/>
      <c r="DK108" s="21"/>
      <c r="DL108" s="21"/>
      <c r="DM108" s="21"/>
      <c r="DN108" s="21"/>
      <c r="DO108" s="21"/>
      <c r="DP108" s="21"/>
      <c r="DQ108" s="21"/>
      <c r="DR108" s="21"/>
      <c r="DS108" s="21"/>
      <c r="DT108" s="21"/>
      <c r="DU108" s="21"/>
      <c r="DV108" s="21"/>
      <c r="DW108" s="21"/>
      <c r="DX108" s="21"/>
      <c r="DY108" s="21"/>
      <c r="DZ108" s="21"/>
      <c r="EA108" s="21"/>
      <c r="EB108" s="21"/>
      <c r="EC108" s="21"/>
      <c r="ED108" s="21"/>
      <c r="EE108" s="21"/>
      <c r="EF108" s="21"/>
      <c r="EG108" s="21"/>
      <c r="EH108" s="21"/>
      <c r="EI108" s="21"/>
      <c r="EJ108" s="21"/>
      <c r="EK108" s="21"/>
      <c r="EL108" s="21"/>
      <c r="EM108" s="21"/>
      <c r="EN108" s="21"/>
      <c r="EO108" s="21"/>
      <c r="EP108" s="21"/>
      <c r="EQ108" s="21"/>
      <c r="ER108" s="21"/>
      <c r="ES108" s="21"/>
      <c r="ET108" s="21"/>
      <c r="EU108" s="21"/>
      <c r="EV108" s="21"/>
      <c r="EW108" s="21"/>
      <c r="EX108" s="21"/>
      <c r="EY108" s="21"/>
      <c r="EZ108" s="21"/>
      <c r="FA108" s="21"/>
      <c r="FB108" s="21"/>
      <c r="FC108" s="21"/>
      <c r="FD108" s="21"/>
      <c r="FE108" s="21"/>
      <c r="FF108" s="21"/>
      <c r="FG108" s="21"/>
      <c r="FH108" s="21"/>
      <c r="FI108" s="21"/>
      <c r="FJ108" s="21"/>
      <c r="FK108" s="21"/>
      <c r="FL108" s="21"/>
      <c r="FM108" s="21"/>
      <c r="FN108" s="21"/>
      <c r="FO108" s="21"/>
      <c r="FP108" s="21"/>
      <c r="FQ108" s="21"/>
      <c r="FR108" s="21"/>
      <c r="FS108" s="21"/>
      <c r="FT108" s="21"/>
      <c r="FU108" s="21"/>
      <c r="FV108" s="21"/>
      <c r="FW108" s="21"/>
      <c r="FX108" s="21"/>
      <c r="FY108" s="21"/>
      <c r="FZ108" s="21"/>
      <c r="GA108" s="21"/>
      <c r="GB108" s="21"/>
      <c r="GC108" s="21"/>
      <c r="GD108" s="21"/>
      <c r="GE108" s="21"/>
      <c r="GF108" s="21"/>
      <c r="GG108" s="21"/>
      <c r="GH108" s="21"/>
      <c r="GI108" s="21"/>
      <c r="GJ108" s="21"/>
      <c r="GK108" s="21"/>
      <c r="GL108" s="21"/>
      <c r="GM108" s="21"/>
      <c r="GN108" s="21"/>
      <c r="GO108" s="21"/>
      <c r="GP108" s="21"/>
      <c r="GQ108" s="21"/>
      <c r="GR108" s="21"/>
      <c r="GS108" s="21"/>
      <c r="GT108" s="21"/>
      <c r="GU108" s="21"/>
      <c r="GV108" s="21"/>
      <c r="GW108" s="21"/>
      <c r="GX108" s="21"/>
      <c r="GY108" s="21"/>
      <c r="GZ108" s="21"/>
      <c r="HA108" s="21"/>
      <c r="HB108" s="21"/>
      <c r="HC108" s="21"/>
      <c r="HD108" s="21"/>
      <c r="HE108" s="21"/>
      <c r="HF108" s="21"/>
      <c r="HG108" s="21"/>
    </row>
    <row r="109" spans="1:215" ht="3.75" customHeight="1" x14ac:dyDescent="0.25">
      <c r="A109" s="12"/>
      <c r="B109" s="126"/>
      <c r="C109" s="126"/>
      <c r="D109" s="126"/>
      <c r="E109" s="126"/>
      <c r="F109" s="126"/>
      <c r="G109" s="126"/>
      <c r="H109" s="126"/>
      <c r="I109" s="126"/>
      <c r="J109" s="126"/>
      <c r="K109" s="126"/>
      <c r="L109" s="126"/>
      <c r="M109" s="126"/>
      <c r="N109" s="12"/>
      <c r="O109" s="12"/>
      <c r="P109" s="12"/>
      <c r="Q109" s="12"/>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c r="FC109" s="6"/>
      <c r="FD109" s="6"/>
      <c r="FE109" s="6"/>
      <c r="FF109" s="6"/>
      <c r="FG109" s="6"/>
      <c r="FH109" s="6"/>
      <c r="FI109" s="6"/>
      <c r="FJ109" s="6"/>
      <c r="FK109" s="6"/>
      <c r="FL109" s="6"/>
      <c r="FM109" s="6"/>
      <c r="FN109" s="6"/>
      <c r="FO109" s="6"/>
      <c r="FP109" s="6"/>
      <c r="FQ109" s="6"/>
      <c r="FR109" s="6"/>
      <c r="FS109" s="6"/>
      <c r="FT109" s="6"/>
      <c r="FU109" s="6"/>
      <c r="FV109" s="6"/>
      <c r="FW109" s="6"/>
      <c r="FX109" s="6"/>
      <c r="FY109" s="6"/>
      <c r="FZ109" s="6"/>
      <c r="GA109" s="6"/>
      <c r="GB109" s="6"/>
      <c r="GC109" s="6"/>
      <c r="GD109" s="6"/>
      <c r="GE109" s="6"/>
      <c r="GF109" s="6"/>
      <c r="GG109" s="6"/>
      <c r="GH109" s="6"/>
      <c r="GI109" s="6"/>
      <c r="GJ109" s="6"/>
      <c r="GK109" s="6"/>
      <c r="GL109" s="6"/>
      <c r="GM109" s="6"/>
      <c r="GN109" s="6"/>
      <c r="GO109" s="6"/>
      <c r="GP109" s="6"/>
      <c r="GQ109" s="6"/>
      <c r="GR109" s="6"/>
      <c r="GS109" s="6"/>
      <c r="GT109" s="6"/>
      <c r="GU109" s="6"/>
      <c r="GV109" s="6"/>
      <c r="GW109" s="6"/>
      <c r="GX109" s="6"/>
      <c r="GY109" s="6"/>
      <c r="GZ109" s="6"/>
      <c r="HA109" s="6"/>
      <c r="HB109" s="6"/>
      <c r="HC109" s="6"/>
      <c r="HD109" s="6"/>
      <c r="HE109" s="6"/>
      <c r="HF109" s="6"/>
      <c r="HG109" s="6"/>
    </row>
    <row r="110" spans="1:215" ht="5.0999999999999996" hidden="1" customHeight="1" x14ac:dyDescent="0.25">
      <c r="A110" s="12"/>
      <c r="B110" s="207"/>
      <c r="C110" s="207"/>
      <c r="D110" s="207"/>
      <c r="E110" s="207"/>
      <c r="F110" s="207"/>
      <c r="G110" s="207"/>
      <c r="H110" s="207"/>
      <c r="I110" s="207"/>
      <c r="J110" s="207"/>
      <c r="K110" s="207"/>
      <c r="L110" s="207"/>
      <c r="M110" s="207"/>
      <c r="N110" s="12"/>
      <c r="O110" s="12"/>
      <c r="P110" s="12"/>
      <c r="Q110" s="12"/>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c r="DO110" s="9"/>
      <c r="DP110" s="9"/>
      <c r="DQ110" s="9"/>
      <c r="DR110" s="9"/>
      <c r="DS110" s="9"/>
      <c r="DT110" s="9"/>
      <c r="DU110" s="9"/>
      <c r="DV110" s="9"/>
      <c r="DW110" s="9"/>
      <c r="DX110" s="9"/>
      <c r="DY110" s="9"/>
      <c r="DZ110" s="9"/>
      <c r="EA110" s="9"/>
      <c r="EB110" s="9"/>
      <c r="EC110" s="9"/>
      <c r="ED110" s="9"/>
      <c r="EE110" s="9"/>
      <c r="EF110" s="9"/>
      <c r="EG110" s="9"/>
      <c r="EH110" s="9"/>
      <c r="EI110" s="9"/>
      <c r="EJ110" s="9"/>
      <c r="EK110" s="9"/>
      <c r="EL110" s="9"/>
      <c r="EM110" s="9"/>
      <c r="EN110" s="9"/>
      <c r="EO110" s="9"/>
      <c r="EP110" s="9"/>
      <c r="EQ110" s="9"/>
      <c r="ER110" s="9"/>
      <c r="ES110" s="9"/>
      <c r="ET110" s="9"/>
      <c r="EU110" s="9"/>
      <c r="EV110" s="9"/>
      <c r="EW110" s="9"/>
      <c r="EX110" s="9"/>
      <c r="EY110" s="9"/>
      <c r="EZ110" s="9"/>
      <c r="FA110" s="9"/>
      <c r="FB110" s="9"/>
      <c r="FC110" s="9"/>
      <c r="FD110" s="9"/>
      <c r="FE110" s="9"/>
      <c r="FF110" s="9"/>
      <c r="FG110" s="9"/>
      <c r="FH110" s="9"/>
      <c r="FI110" s="9"/>
      <c r="FJ110" s="9"/>
      <c r="FK110" s="9"/>
      <c r="FL110" s="9"/>
      <c r="FM110" s="9"/>
      <c r="FN110" s="9"/>
      <c r="FO110" s="9"/>
      <c r="FP110" s="9"/>
      <c r="FQ110" s="9"/>
      <c r="FR110" s="9"/>
      <c r="FS110" s="9"/>
      <c r="FT110" s="9"/>
      <c r="FU110" s="9"/>
      <c r="FV110" s="9"/>
      <c r="FW110" s="9"/>
      <c r="FX110" s="9"/>
      <c r="FY110" s="9"/>
      <c r="FZ110" s="9"/>
      <c r="GA110" s="9"/>
      <c r="GB110" s="9"/>
      <c r="GC110" s="9"/>
      <c r="GD110" s="9"/>
      <c r="GE110" s="9"/>
      <c r="GF110" s="9"/>
      <c r="GG110" s="9"/>
      <c r="GH110" s="9"/>
      <c r="GI110" s="9"/>
      <c r="GJ110" s="9"/>
      <c r="GK110" s="9"/>
      <c r="GL110" s="9"/>
      <c r="GM110" s="9"/>
      <c r="GN110" s="9"/>
      <c r="GO110" s="9"/>
      <c r="GP110" s="9"/>
      <c r="GQ110" s="9"/>
      <c r="GR110" s="9"/>
      <c r="GS110" s="9"/>
      <c r="GT110" s="9"/>
      <c r="GU110" s="9"/>
      <c r="GV110" s="9"/>
      <c r="GW110" s="9"/>
      <c r="GX110" s="9"/>
      <c r="GY110" s="9"/>
      <c r="GZ110" s="9"/>
      <c r="HA110" s="9"/>
      <c r="HB110" s="9"/>
      <c r="HC110" s="9"/>
      <c r="HD110" s="9"/>
      <c r="HE110" s="9"/>
      <c r="HF110" s="9"/>
      <c r="HG110" s="9"/>
    </row>
    <row r="111" spans="1:215" ht="5.0999999999999996" customHeight="1" x14ac:dyDescent="0.25">
      <c r="A111" s="76"/>
      <c r="B111" s="39"/>
      <c r="C111" s="38"/>
      <c r="D111" s="38"/>
      <c r="E111" s="38"/>
      <c r="F111" s="38"/>
      <c r="G111" s="38"/>
      <c r="H111" s="38"/>
      <c r="I111" s="38"/>
      <c r="J111" s="38"/>
      <c r="K111" s="38"/>
      <c r="L111" s="38"/>
      <c r="M111" s="38"/>
      <c r="N111" s="39"/>
      <c r="O111" s="39"/>
      <c r="P111" s="39"/>
      <c r="Q111" s="31"/>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c r="CQ111" s="9"/>
      <c r="CR111" s="9"/>
      <c r="CS111" s="9"/>
      <c r="CT111" s="9"/>
      <c r="CU111" s="9"/>
      <c r="CV111" s="9"/>
      <c r="CW111" s="9"/>
      <c r="CX111" s="9"/>
      <c r="CY111" s="9"/>
      <c r="CZ111" s="9"/>
      <c r="DA111" s="9"/>
      <c r="DB111" s="9"/>
      <c r="DC111" s="9"/>
      <c r="DD111" s="9"/>
      <c r="DE111" s="9"/>
      <c r="DF111" s="9"/>
      <c r="DG111" s="9"/>
      <c r="DH111" s="9"/>
      <c r="DI111" s="9"/>
      <c r="DJ111" s="9"/>
      <c r="DK111" s="9"/>
      <c r="DL111" s="9"/>
      <c r="DM111" s="9"/>
      <c r="DN111" s="9"/>
      <c r="DO111" s="9"/>
      <c r="DP111" s="9"/>
      <c r="DQ111" s="9"/>
      <c r="DR111" s="9"/>
      <c r="DS111" s="9"/>
      <c r="DT111" s="9"/>
      <c r="DU111" s="9"/>
      <c r="DV111" s="9"/>
      <c r="DW111" s="9"/>
      <c r="DX111" s="9"/>
      <c r="DY111" s="9"/>
      <c r="DZ111" s="9"/>
      <c r="EA111" s="9"/>
      <c r="EB111" s="9"/>
      <c r="EC111" s="9"/>
      <c r="ED111" s="9"/>
      <c r="EE111" s="9"/>
      <c r="EF111" s="9"/>
      <c r="EG111" s="9"/>
      <c r="EH111" s="9"/>
      <c r="EI111" s="9"/>
      <c r="EJ111" s="9"/>
      <c r="EK111" s="9"/>
      <c r="EL111" s="9"/>
      <c r="EM111" s="9"/>
      <c r="EN111" s="9"/>
      <c r="EO111" s="9"/>
      <c r="EP111" s="9"/>
      <c r="EQ111" s="9"/>
      <c r="ER111" s="9"/>
      <c r="ES111" s="9"/>
      <c r="ET111" s="9"/>
      <c r="EU111" s="9"/>
      <c r="EV111" s="9"/>
      <c r="EW111" s="9"/>
      <c r="EX111" s="9"/>
      <c r="EY111" s="9"/>
      <c r="EZ111" s="9"/>
      <c r="FA111" s="9"/>
      <c r="FB111" s="9"/>
      <c r="FC111" s="9"/>
      <c r="FD111" s="9"/>
      <c r="FE111" s="9"/>
      <c r="FF111" s="9"/>
      <c r="FG111" s="9"/>
      <c r="FH111" s="9"/>
      <c r="FI111" s="9"/>
      <c r="FJ111" s="9"/>
      <c r="FK111" s="9"/>
      <c r="FL111" s="9"/>
      <c r="FM111" s="9"/>
      <c r="FN111" s="9"/>
      <c r="FO111" s="9"/>
      <c r="FP111" s="9"/>
      <c r="FQ111" s="9"/>
      <c r="FR111" s="9"/>
      <c r="FS111" s="9"/>
      <c r="FT111" s="9"/>
      <c r="FU111" s="9"/>
      <c r="FV111" s="9"/>
      <c r="FW111" s="9"/>
      <c r="FX111" s="9"/>
      <c r="FY111" s="9"/>
      <c r="FZ111" s="9"/>
      <c r="GA111" s="9"/>
      <c r="GB111" s="9"/>
      <c r="GC111" s="9"/>
      <c r="GD111" s="9"/>
      <c r="GE111" s="9"/>
      <c r="GF111" s="9"/>
      <c r="GG111" s="9"/>
      <c r="GH111" s="9"/>
      <c r="GI111" s="9"/>
      <c r="GJ111" s="9"/>
      <c r="GK111" s="9"/>
      <c r="GL111" s="9"/>
      <c r="GM111" s="9"/>
      <c r="GN111" s="9"/>
      <c r="GO111" s="9"/>
      <c r="GP111" s="9"/>
      <c r="GQ111" s="9"/>
      <c r="GR111" s="9"/>
      <c r="GS111" s="9"/>
      <c r="GT111" s="9"/>
      <c r="GU111" s="9"/>
      <c r="GV111" s="9"/>
      <c r="GW111" s="9"/>
      <c r="GX111" s="9"/>
      <c r="GY111" s="9"/>
      <c r="GZ111" s="9"/>
      <c r="HA111" s="9"/>
      <c r="HB111" s="9"/>
      <c r="HC111" s="9"/>
      <c r="HD111" s="9"/>
      <c r="HE111" s="9"/>
      <c r="HF111" s="9"/>
      <c r="HG111" s="9"/>
    </row>
    <row r="112" spans="1:215" ht="15" x14ac:dyDescent="0.25">
      <c r="A112" s="11" t="s">
        <v>105</v>
      </c>
      <c r="B112" s="208" t="s">
        <v>106</v>
      </c>
      <c r="C112" s="204"/>
      <c r="D112" s="204"/>
      <c r="E112" s="204"/>
      <c r="F112" s="204"/>
      <c r="G112" s="204"/>
      <c r="H112" s="204"/>
      <c r="I112" s="204"/>
      <c r="J112" s="204"/>
      <c r="K112" s="146"/>
      <c r="L112" s="188" t="s">
        <v>9</v>
      </c>
      <c r="M112" s="192"/>
      <c r="N112" s="189">
        <f>N43</f>
        <v>0</v>
      </c>
      <c r="O112" s="189"/>
      <c r="P112" s="189"/>
      <c r="Q112" s="13"/>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c r="DR112" s="9"/>
      <c r="DS112" s="9"/>
      <c r="DT112" s="9"/>
      <c r="DU112" s="9"/>
      <c r="DV112" s="9"/>
      <c r="DW112" s="9"/>
      <c r="DX112" s="9"/>
      <c r="DY112" s="9"/>
      <c r="DZ112" s="9"/>
      <c r="EA112" s="9"/>
      <c r="EB112" s="9"/>
      <c r="EC112" s="9"/>
      <c r="ED112" s="9"/>
      <c r="EE112" s="9"/>
      <c r="EF112" s="9"/>
      <c r="EG112" s="9"/>
      <c r="EH112" s="9"/>
      <c r="EI112" s="9"/>
      <c r="EJ112" s="9"/>
      <c r="EK112" s="9"/>
      <c r="EL112" s="9"/>
      <c r="EM112" s="9"/>
      <c r="EN112" s="9"/>
      <c r="EO112" s="9"/>
      <c r="EP112" s="9"/>
      <c r="EQ112" s="9"/>
      <c r="ER112" s="9"/>
      <c r="ES112" s="9"/>
      <c r="ET112" s="9"/>
      <c r="EU112" s="9"/>
      <c r="EV112" s="9"/>
      <c r="EW112" s="9"/>
      <c r="EX112" s="9"/>
      <c r="EY112" s="9"/>
      <c r="EZ112" s="9"/>
      <c r="FA112" s="9"/>
      <c r="FB112" s="9"/>
      <c r="FC112" s="9"/>
      <c r="FD112" s="9"/>
      <c r="FE112" s="9"/>
      <c r="FF112" s="9"/>
      <c r="FG112" s="9"/>
      <c r="FH112" s="9"/>
      <c r="FI112" s="9"/>
      <c r="FJ112" s="9"/>
      <c r="FK112" s="9"/>
      <c r="FL112" s="9"/>
      <c r="FM112" s="9"/>
      <c r="FN112" s="9"/>
      <c r="FO112" s="9"/>
      <c r="FP112" s="9"/>
      <c r="FQ112" s="9"/>
      <c r="FR112" s="9"/>
      <c r="FS112" s="9"/>
      <c r="FT112" s="9"/>
      <c r="FU112" s="9"/>
      <c r="FV112" s="9"/>
      <c r="FW112" s="9"/>
      <c r="FX112" s="9"/>
      <c r="FY112" s="9"/>
      <c r="FZ112" s="9"/>
      <c r="GA112" s="9"/>
      <c r="GB112" s="9"/>
      <c r="GC112" s="9"/>
      <c r="GD112" s="9"/>
      <c r="GE112" s="9"/>
      <c r="GF112" s="9"/>
      <c r="GG112" s="9"/>
      <c r="GH112" s="9"/>
      <c r="GI112" s="9"/>
      <c r="GJ112" s="9"/>
      <c r="GK112" s="9"/>
      <c r="GL112" s="9"/>
      <c r="GM112" s="9"/>
      <c r="GN112" s="9"/>
      <c r="GO112" s="9"/>
      <c r="GP112" s="9"/>
      <c r="GQ112" s="9"/>
      <c r="GR112" s="9"/>
      <c r="GS112" s="9"/>
      <c r="GT112" s="9"/>
      <c r="GU112" s="9"/>
      <c r="GV112" s="9"/>
      <c r="GW112" s="9"/>
      <c r="GX112" s="9"/>
      <c r="GY112" s="9"/>
      <c r="GZ112" s="9"/>
      <c r="HA112" s="9"/>
      <c r="HB112" s="9"/>
      <c r="HC112" s="9"/>
      <c r="HD112" s="9"/>
      <c r="HE112" s="9"/>
      <c r="HF112" s="9"/>
      <c r="HG112" s="9"/>
    </row>
    <row r="113" spans="1:215" ht="5.0999999999999996" customHeight="1" x14ac:dyDescent="0.25">
      <c r="A113" s="64"/>
      <c r="B113" s="25"/>
      <c r="C113" s="25"/>
      <c r="D113" s="25"/>
      <c r="E113" s="25"/>
      <c r="F113" s="25"/>
      <c r="G113" s="25"/>
      <c r="H113" s="25"/>
      <c r="I113" s="25"/>
      <c r="J113" s="25"/>
      <c r="K113" s="25"/>
      <c r="L113" s="25"/>
      <c r="M113" s="25"/>
      <c r="N113" s="25"/>
      <c r="O113" s="25"/>
      <c r="P113" s="25"/>
      <c r="Q113" s="26"/>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6"/>
      <c r="BT113" s="6"/>
      <c r="BU113" s="6"/>
      <c r="BV113" s="6"/>
      <c r="BW113" s="6"/>
      <c r="BX113" s="6"/>
      <c r="BY113" s="6"/>
      <c r="BZ113" s="6"/>
      <c r="CA113" s="6"/>
      <c r="CB113" s="6"/>
      <c r="CC113" s="6"/>
      <c r="CD113" s="6"/>
      <c r="CE113" s="6"/>
      <c r="CF113" s="6"/>
      <c r="CG113" s="6"/>
      <c r="CH113" s="6"/>
      <c r="CI113" s="6"/>
      <c r="CJ113" s="6"/>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c r="DO113" s="6"/>
      <c r="DP113" s="6"/>
      <c r="DQ113" s="6"/>
      <c r="DR113" s="6"/>
      <c r="DS113" s="6"/>
      <c r="DT113" s="6"/>
      <c r="DU113" s="6"/>
      <c r="DV113" s="6"/>
      <c r="DW113" s="6"/>
      <c r="DX113" s="6"/>
      <c r="DY113" s="6"/>
      <c r="DZ113" s="6"/>
      <c r="EA113" s="6"/>
      <c r="EB113" s="6"/>
      <c r="EC113" s="6"/>
      <c r="ED113" s="6"/>
      <c r="EE113" s="6"/>
      <c r="EF113" s="6"/>
      <c r="EG113" s="6"/>
      <c r="EH113" s="6"/>
      <c r="EI113" s="6"/>
      <c r="EJ113" s="6"/>
      <c r="EK113" s="6"/>
      <c r="EL113" s="6"/>
      <c r="EM113" s="6"/>
      <c r="EN113" s="6"/>
      <c r="EO113" s="6"/>
      <c r="EP113" s="6"/>
      <c r="EQ113" s="6"/>
      <c r="ER113" s="6"/>
      <c r="ES113" s="6"/>
      <c r="ET113" s="6"/>
      <c r="EU113" s="6"/>
      <c r="EV113" s="6"/>
      <c r="EW113" s="6"/>
      <c r="EX113" s="6"/>
      <c r="EY113" s="6"/>
      <c r="EZ113" s="6"/>
      <c r="FA113" s="6"/>
      <c r="FB113" s="6"/>
      <c r="FC113" s="6"/>
      <c r="FD113" s="6"/>
      <c r="FE113" s="6"/>
      <c r="FF113" s="6"/>
      <c r="FG113" s="6"/>
      <c r="FH113" s="6"/>
      <c r="FI113" s="6"/>
      <c r="FJ113" s="6"/>
      <c r="FK113" s="6"/>
      <c r="FL113" s="6"/>
      <c r="FM113" s="6"/>
      <c r="FN113" s="6"/>
      <c r="FO113" s="6"/>
      <c r="FP113" s="6"/>
      <c r="FQ113" s="6"/>
      <c r="FR113" s="6"/>
      <c r="FS113" s="6"/>
      <c r="FT113" s="6"/>
      <c r="FU113" s="6"/>
      <c r="FV113" s="6"/>
      <c r="FW113" s="6"/>
      <c r="FX113" s="6"/>
      <c r="FY113" s="6"/>
      <c r="FZ113" s="6"/>
      <c r="GA113" s="6"/>
      <c r="GB113" s="6"/>
      <c r="GC113" s="6"/>
      <c r="GD113" s="6"/>
      <c r="GE113" s="6"/>
      <c r="GF113" s="6"/>
      <c r="GG113" s="6"/>
      <c r="GH113" s="6"/>
      <c r="GI113" s="6"/>
      <c r="GJ113" s="6"/>
      <c r="GK113" s="6"/>
      <c r="GL113" s="6"/>
      <c r="GM113" s="6"/>
      <c r="GN113" s="6"/>
      <c r="GO113" s="6"/>
      <c r="GP113" s="6"/>
      <c r="GQ113" s="6"/>
      <c r="GR113" s="6"/>
      <c r="GS113" s="6"/>
      <c r="GT113" s="6"/>
      <c r="GU113" s="6"/>
      <c r="GV113" s="6"/>
      <c r="GW113" s="6"/>
      <c r="GX113" s="6"/>
      <c r="GY113" s="6"/>
      <c r="GZ113" s="6"/>
      <c r="HA113" s="6"/>
      <c r="HB113" s="6"/>
      <c r="HC113" s="6"/>
      <c r="HD113" s="6"/>
      <c r="HE113" s="6"/>
      <c r="HF113" s="6"/>
      <c r="HG113" s="6"/>
    </row>
    <row r="114" spans="1:215" ht="8.4" customHeight="1" x14ac:dyDescent="0.25">
      <c r="A114" s="127"/>
      <c r="B114" s="12"/>
      <c r="C114" s="12"/>
      <c r="D114" s="12"/>
      <c r="E114" s="126"/>
      <c r="F114" s="126"/>
      <c r="G114" s="126"/>
      <c r="H114" s="126"/>
      <c r="I114" s="126"/>
      <c r="J114" s="126"/>
      <c r="K114" s="126"/>
      <c r="L114" s="126"/>
      <c r="M114" s="126"/>
      <c r="N114" s="40"/>
      <c r="O114" s="40"/>
      <c r="P114" s="40"/>
      <c r="Q114" s="12"/>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c r="EE114" s="6"/>
      <c r="EF114" s="6"/>
      <c r="EG114" s="6"/>
      <c r="EH114" s="6"/>
      <c r="EI114" s="6"/>
      <c r="EJ114" s="6"/>
      <c r="EK114" s="6"/>
      <c r="EL114" s="6"/>
      <c r="EM114" s="6"/>
      <c r="EN114" s="6"/>
      <c r="EO114" s="6"/>
      <c r="EP114" s="6"/>
      <c r="EQ114" s="6"/>
      <c r="ER114" s="6"/>
      <c r="ES114" s="6"/>
      <c r="ET114" s="6"/>
      <c r="EU114" s="6"/>
      <c r="EV114" s="6"/>
      <c r="EW114" s="6"/>
      <c r="EX114" s="6"/>
      <c r="EY114" s="6"/>
      <c r="EZ114" s="6"/>
      <c r="FA114" s="6"/>
      <c r="FB114" s="6"/>
      <c r="FC114" s="6"/>
      <c r="FD114" s="6"/>
      <c r="FE114" s="6"/>
      <c r="FF114" s="6"/>
      <c r="FG114" s="6"/>
      <c r="FH114" s="6"/>
      <c r="FI114" s="6"/>
      <c r="FJ114" s="6"/>
      <c r="FK114" s="6"/>
      <c r="FL114" s="6"/>
      <c r="FM114" s="6"/>
      <c r="FN114" s="6"/>
      <c r="FO114" s="6"/>
      <c r="FP114" s="6"/>
      <c r="FQ114" s="6"/>
      <c r="FR114" s="6"/>
      <c r="FS114" s="6"/>
      <c r="FT114" s="6"/>
      <c r="FU114" s="6"/>
      <c r="FV114" s="6"/>
      <c r="FW114" s="6"/>
      <c r="FX114" s="6"/>
      <c r="FY114" s="6"/>
      <c r="FZ114" s="6"/>
      <c r="GA114" s="6"/>
      <c r="GB114" s="6"/>
      <c r="GC114" s="6"/>
      <c r="GD114" s="6"/>
      <c r="GE114" s="6"/>
      <c r="GF114" s="6"/>
      <c r="GG114" s="6"/>
      <c r="GH114" s="6"/>
      <c r="GI114" s="6"/>
      <c r="GJ114" s="6"/>
      <c r="GK114" s="6"/>
      <c r="GL114" s="6"/>
      <c r="GM114" s="6"/>
      <c r="GN114" s="6"/>
      <c r="GO114" s="6"/>
      <c r="GP114" s="6"/>
      <c r="GQ114" s="6"/>
      <c r="GR114" s="6"/>
      <c r="GS114" s="6"/>
      <c r="GT114" s="6"/>
      <c r="GU114" s="6"/>
      <c r="GV114" s="6"/>
      <c r="GW114" s="6"/>
      <c r="GX114" s="6"/>
      <c r="GY114" s="6"/>
      <c r="GZ114" s="6"/>
      <c r="HA114" s="6"/>
      <c r="HB114" s="6"/>
      <c r="HC114" s="6"/>
      <c r="HD114" s="6"/>
      <c r="HE114" s="6"/>
      <c r="HF114" s="6"/>
      <c r="HG114" s="6"/>
    </row>
    <row r="115" spans="1:215" ht="15" x14ac:dyDescent="0.25">
      <c r="A115" s="88" t="s">
        <v>107</v>
      </c>
      <c r="B115" s="184" t="s">
        <v>108</v>
      </c>
      <c r="C115" s="184"/>
      <c r="D115" s="184"/>
      <c r="E115" s="184"/>
      <c r="F115" s="184"/>
      <c r="G115" s="184"/>
      <c r="H115" s="184"/>
      <c r="I115" s="184"/>
      <c r="J115" s="184"/>
      <c r="K115" s="184"/>
      <c r="L115" s="184"/>
      <c r="M115" s="184"/>
      <c r="N115" s="201">
        <f>MIN(N107:N112)</f>
        <v>0</v>
      </c>
      <c r="O115" s="201"/>
      <c r="P115" s="202"/>
      <c r="Q115" s="65"/>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9"/>
      <c r="BT115" s="9"/>
      <c r="BU115" s="9"/>
      <c r="BV115" s="9"/>
      <c r="BW115" s="9"/>
      <c r="BX115" s="9"/>
      <c r="BY115" s="9"/>
      <c r="BZ115" s="9"/>
      <c r="CA115" s="9"/>
      <c r="CB115" s="9"/>
      <c r="CC115" s="9"/>
      <c r="CD115" s="9"/>
      <c r="CE115" s="9"/>
      <c r="CF115" s="9"/>
      <c r="CG115" s="9"/>
      <c r="CH115" s="9"/>
      <c r="CI115" s="9"/>
      <c r="CJ115" s="9"/>
      <c r="CK115" s="9"/>
      <c r="CL115" s="9"/>
      <c r="CM115" s="9"/>
      <c r="CN115" s="9"/>
      <c r="CO115" s="9"/>
      <c r="CP115" s="9"/>
      <c r="CQ115" s="9"/>
      <c r="CR115" s="9"/>
      <c r="CS115" s="9"/>
      <c r="CT115" s="9"/>
      <c r="CU115" s="9"/>
      <c r="CV115" s="9"/>
      <c r="CW115" s="9"/>
      <c r="CX115" s="9"/>
      <c r="CY115" s="9"/>
      <c r="CZ115" s="9"/>
      <c r="DA115" s="9"/>
      <c r="DB115" s="9"/>
      <c r="DC115" s="9"/>
      <c r="DD115" s="9"/>
      <c r="DE115" s="9"/>
      <c r="DF115" s="9"/>
      <c r="DG115" s="9"/>
      <c r="DH115" s="9"/>
      <c r="DI115" s="9"/>
      <c r="DJ115" s="9"/>
      <c r="DK115" s="9"/>
      <c r="DL115" s="9"/>
      <c r="DM115" s="9"/>
      <c r="DN115" s="9"/>
      <c r="DO115" s="9"/>
      <c r="DP115" s="9"/>
      <c r="DQ115" s="9"/>
      <c r="DR115" s="9"/>
      <c r="DS115" s="9"/>
      <c r="DT115" s="9"/>
      <c r="DU115" s="9"/>
      <c r="DV115" s="9"/>
      <c r="DW115" s="9"/>
      <c r="DX115" s="9"/>
      <c r="DY115" s="9"/>
      <c r="DZ115" s="9"/>
      <c r="EA115" s="9"/>
      <c r="EB115" s="9"/>
      <c r="EC115" s="9"/>
      <c r="ED115" s="9"/>
      <c r="EE115" s="9"/>
      <c r="EF115" s="9"/>
      <c r="EG115" s="9"/>
      <c r="EH115" s="9"/>
      <c r="EI115" s="9"/>
      <c r="EJ115" s="9"/>
      <c r="EK115" s="9"/>
      <c r="EL115" s="9"/>
      <c r="EM115" s="9"/>
      <c r="EN115" s="9"/>
      <c r="EO115" s="9"/>
      <c r="EP115" s="9"/>
      <c r="EQ115" s="9"/>
      <c r="ER115" s="9"/>
      <c r="ES115" s="9"/>
      <c r="ET115" s="9"/>
      <c r="EU115" s="9"/>
      <c r="EV115" s="9"/>
      <c r="EW115" s="9"/>
      <c r="EX115" s="9"/>
      <c r="EY115" s="9"/>
      <c r="EZ115" s="9"/>
      <c r="FA115" s="9"/>
      <c r="FB115" s="9"/>
      <c r="FC115" s="9"/>
      <c r="FD115" s="9"/>
      <c r="FE115" s="9"/>
      <c r="FF115" s="9"/>
      <c r="FG115" s="9"/>
      <c r="FH115" s="9"/>
      <c r="FI115" s="9"/>
      <c r="FJ115" s="9"/>
      <c r="FK115" s="9"/>
      <c r="FL115" s="9"/>
      <c r="FM115" s="9"/>
      <c r="FN115" s="9"/>
      <c r="FO115" s="9"/>
      <c r="FP115" s="9"/>
      <c r="FQ115" s="9"/>
      <c r="FR115" s="9"/>
      <c r="FS115" s="9"/>
      <c r="FT115" s="9"/>
      <c r="FU115" s="9"/>
      <c r="FV115" s="9"/>
      <c r="FW115" s="9"/>
      <c r="FX115" s="9"/>
      <c r="FY115" s="9"/>
      <c r="FZ115" s="9"/>
      <c r="GA115" s="9"/>
      <c r="GB115" s="9"/>
      <c r="GC115" s="9"/>
      <c r="GD115" s="9"/>
      <c r="GE115" s="9"/>
      <c r="GF115" s="9"/>
      <c r="GG115" s="9"/>
      <c r="GH115" s="9"/>
      <c r="GI115" s="9"/>
      <c r="GJ115" s="9"/>
      <c r="GK115" s="9"/>
      <c r="GL115" s="9"/>
      <c r="GM115" s="9"/>
      <c r="GN115" s="9"/>
      <c r="GO115" s="9"/>
      <c r="GP115" s="9"/>
      <c r="GQ115" s="9"/>
      <c r="GR115" s="9"/>
      <c r="GS115" s="9"/>
      <c r="GT115" s="9"/>
      <c r="GU115" s="9"/>
      <c r="GV115" s="9"/>
      <c r="GW115" s="9"/>
      <c r="GX115" s="9"/>
      <c r="GY115" s="9"/>
      <c r="GZ115" s="9"/>
      <c r="HA115" s="9"/>
      <c r="HB115" s="9"/>
      <c r="HC115" s="9"/>
      <c r="HD115" s="9"/>
      <c r="HE115" s="9"/>
      <c r="HF115" s="9"/>
      <c r="HG115" s="9"/>
    </row>
    <row r="116" spans="1:215" ht="15" x14ac:dyDescent="0.25">
      <c r="A116" s="131" t="s">
        <v>109</v>
      </c>
      <c r="B116" s="203" t="s">
        <v>110</v>
      </c>
      <c r="C116" s="204"/>
      <c r="D116" s="205" t="s">
        <v>111</v>
      </c>
      <c r="E116" s="205"/>
      <c r="F116" s="75"/>
      <c r="G116" s="127"/>
      <c r="H116" s="127"/>
      <c r="I116" s="127"/>
      <c r="J116" s="127"/>
      <c r="K116" s="127"/>
      <c r="L116" s="127"/>
      <c r="M116" s="127"/>
      <c r="N116" s="8"/>
      <c r="O116" s="8"/>
      <c r="P116" s="8"/>
      <c r="Q116" s="22"/>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9"/>
      <c r="BT116" s="9"/>
      <c r="BU116" s="9"/>
      <c r="BV116" s="9"/>
      <c r="BW116" s="9"/>
      <c r="BX116" s="9"/>
      <c r="BY116" s="9"/>
      <c r="BZ116" s="9"/>
      <c r="CA116" s="9"/>
      <c r="CB116" s="9"/>
      <c r="CC116" s="9"/>
      <c r="CD116" s="9"/>
      <c r="CE116" s="9"/>
      <c r="CF116" s="9"/>
      <c r="CG116" s="9"/>
      <c r="CH116" s="9"/>
      <c r="CI116" s="9"/>
      <c r="CJ116" s="9"/>
      <c r="CK116" s="9"/>
      <c r="CL116" s="9"/>
      <c r="CM116" s="9"/>
      <c r="CN116" s="9"/>
      <c r="CO116" s="9"/>
      <c r="CP116" s="9"/>
      <c r="CQ116" s="9"/>
      <c r="CR116" s="9"/>
      <c r="CS116" s="9"/>
      <c r="CT116" s="9"/>
      <c r="CU116" s="9"/>
      <c r="CV116" s="9"/>
      <c r="CW116" s="9"/>
      <c r="CX116" s="9"/>
      <c r="CY116" s="9"/>
      <c r="CZ116" s="9"/>
      <c r="DA116" s="9"/>
      <c r="DB116" s="9"/>
      <c r="DC116" s="9"/>
      <c r="DD116" s="9"/>
      <c r="DE116" s="9"/>
      <c r="DF116" s="9"/>
      <c r="DG116" s="9"/>
      <c r="DH116" s="9"/>
      <c r="DI116" s="9"/>
      <c r="DJ116" s="9"/>
      <c r="DK116" s="9"/>
      <c r="DL116" s="9"/>
      <c r="DM116" s="9"/>
      <c r="DN116" s="9"/>
      <c r="DO116" s="9"/>
      <c r="DP116" s="9"/>
      <c r="DQ116" s="9"/>
      <c r="DR116" s="9"/>
      <c r="DS116" s="9"/>
      <c r="DT116" s="9"/>
      <c r="DU116" s="9"/>
      <c r="DV116" s="9"/>
      <c r="DW116" s="9"/>
      <c r="DX116" s="9"/>
      <c r="DY116" s="9"/>
      <c r="DZ116" s="9"/>
      <c r="EA116" s="9"/>
      <c r="EB116" s="9"/>
      <c r="EC116" s="9"/>
      <c r="ED116" s="9"/>
      <c r="EE116" s="9"/>
      <c r="EF116" s="9"/>
      <c r="EG116" s="9"/>
      <c r="EH116" s="9"/>
      <c r="EI116" s="9"/>
      <c r="EJ116" s="9"/>
      <c r="EK116" s="9"/>
      <c r="EL116" s="9"/>
      <c r="EM116" s="9"/>
      <c r="EN116" s="9"/>
      <c r="EO116" s="9"/>
      <c r="EP116" s="9"/>
      <c r="EQ116" s="9"/>
      <c r="ER116" s="9"/>
      <c r="ES116" s="9"/>
      <c r="ET116" s="9"/>
      <c r="EU116" s="9"/>
      <c r="EV116" s="9"/>
      <c r="EW116" s="9"/>
      <c r="EX116" s="9"/>
      <c r="EY116" s="9"/>
      <c r="EZ116" s="9"/>
      <c r="FA116" s="9"/>
      <c r="FB116" s="9"/>
      <c r="FC116" s="9"/>
      <c r="FD116" s="9"/>
      <c r="FE116" s="9"/>
      <c r="FF116" s="9"/>
      <c r="FG116" s="9"/>
      <c r="FH116" s="9"/>
      <c r="FI116" s="9"/>
      <c r="FJ116" s="9"/>
      <c r="FK116" s="9"/>
      <c r="FL116" s="9"/>
      <c r="FM116" s="9"/>
      <c r="FN116" s="9"/>
      <c r="FO116" s="9"/>
      <c r="FP116" s="9"/>
      <c r="FQ116" s="9"/>
      <c r="FR116" s="9"/>
      <c r="FS116" s="9"/>
      <c r="FT116" s="9"/>
      <c r="FU116" s="9"/>
      <c r="FV116" s="9"/>
      <c r="FW116" s="9"/>
      <c r="FX116" s="9"/>
      <c r="FY116" s="9"/>
      <c r="FZ116" s="9"/>
      <c r="GA116" s="9"/>
      <c r="GB116" s="9"/>
      <c r="GC116" s="9"/>
      <c r="GD116" s="9"/>
      <c r="GE116" s="9"/>
      <c r="GF116" s="9"/>
      <c r="GG116" s="9"/>
      <c r="GH116" s="9"/>
      <c r="GI116" s="9"/>
      <c r="GJ116" s="9"/>
      <c r="GK116" s="9"/>
      <c r="GL116" s="9"/>
      <c r="GM116" s="9"/>
      <c r="GN116" s="9"/>
      <c r="GO116" s="9"/>
      <c r="GP116" s="9"/>
      <c r="GQ116" s="9"/>
      <c r="GR116" s="9"/>
      <c r="GS116" s="9"/>
      <c r="GT116" s="9"/>
      <c r="GU116" s="9"/>
      <c r="GV116" s="9"/>
      <c r="GW116" s="9"/>
      <c r="GX116" s="9"/>
      <c r="GY116" s="9"/>
      <c r="GZ116" s="9"/>
      <c r="HA116" s="9"/>
      <c r="HB116" s="9"/>
      <c r="HC116" s="9"/>
      <c r="HD116" s="9"/>
      <c r="HE116" s="9"/>
      <c r="HF116" s="9"/>
      <c r="HG116" s="9"/>
    </row>
    <row r="117" spans="1:215" ht="18" customHeight="1" x14ac:dyDescent="0.25">
      <c r="A117" s="131"/>
      <c r="B117" s="130"/>
      <c r="C117" s="130"/>
      <c r="D117" s="224" t="s">
        <v>218</v>
      </c>
      <c r="E117" s="224"/>
      <c r="F117" s="224"/>
      <c r="G117" s="224"/>
      <c r="H117" s="224"/>
      <c r="I117" s="224"/>
      <c r="J117" s="176"/>
      <c r="K117" s="130"/>
      <c r="L117" s="130"/>
      <c r="M117" s="130"/>
      <c r="N117" s="8"/>
      <c r="O117" s="8"/>
      <c r="P117" s="8"/>
      <c r="Q117" s="22"/>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9"/>
      <c r="BT117" s="9"/>
      <c r="BU117" s="9"/>
      <c r="BV117" s="9"/>
      <c r="BW117" s="9"/>
      <c r="BX117" s="9"/>
      <c r="BY117" s="9"/>
      <c r="BZ117" s="9"/>
      <c r="CA117" s="9"/>
      <c r="CB117" s="9"/>
      <c r="CC117" s="9"/>
      <c r="CD117" s="9"/>
      <c r="CE117" s="9"/>
      <c r="CF117" s="9"/>
      <c r="CG117" s="9"/>
      <c r="CH117" s="9"/>
      <c r="CI117" s="9"/>
      <c r="CJ117" s="9"/>
      <c r="CK117" s="9"/>
      <c r="CL117" s="9"/>
      <c r="CM117" s="9"/>
      <c r="CN117" s="9"/>
      <c r="CO117" s="9"/>
      <c r="CP117" s="9"/>
      <c r="CQ117" s="9"/>
      <c r="CR117" s="9"/>
      <c r="CS117" s="9"/>
      <c r="CT117" s="9"/>
      <c r="CU117" s="9"/>
      <c r="CV117" s="9"/>
      <c r="CW117" s="9"/>
      <c r="CX117" s="9"/>
      <c r="CY117" s="9"/>
      <c r="CZ117" s="9"/>
      <c r="DA117" s="9"/>
      <c r="DB117" s="9"/>
      <c r="DC117" s="9"/>
      <c r="DD117" s="9"/>
      <c r="DE117" s="9"/>
      <c r="DF117" s="9"/>
      <c r="DG117" s="9"/>
      <c r="DH117" s="9"/>
      <c r="DI117" s="9"/>
      <c r="DJ117" s="9"/>
      <c r="DK117" s="9"/>
      <c r="DL117" s="9"/>
      <c r="DM117" s="9"/>
      <c r="DN117" s="9"/>
      <c r="DO117" s="9"/>
      <c r="DP117" s="9"/>
      <c r="DQ117" s="9"/>
      <c r="DR117" s="9"/>
      <c r="DS117" s="9"/>
      <c r="DT117" s="9"/>
      <c r="DU117" s="9"/>
      <c r="DV117" s="9"/>
      <c r="DW117" s="9"/>
      <c r="DX117" s="9"/>
      <c r="DY117" s="9"/>
      <c r="DZ117" s="9"/>
      <c r="EA117" s="9"/>
      <c r="EB117" s="9"/>
      <c r="EC117" s="9"/>
      <c r="ED117" s="9"/>
      <c r="EE117" s="9"/>
      <c r="EF117" s="9"/>
      <c r="EG117" s="9"/>
      <c r="EH117" s="9"/>
      <c r="EI117" s="9"/>
      <c r="EJ117" s="9"/>
      <c r="EK117" s="9"/>
      <c r="EL117" s="9"/>
      <c r="EM117" s="9"/>
      <c r="EN117" s="9"/>
      <c r="EO117" s="9"/>
      <c r="EP117" s="9"/>
      <c r="EQ117" s="9"/>
      <c r="ER117" s="9"/>
      <c r="ES117" s="9"/>
      <c r="ET117" s="9"/>
      <c r="EU117" s="9"/>
      <c r="EV117" s="9"/>
      <c r="EW117" s="9"/>
      <c r="EX117" s="9"/>
      <c r="EY117" s="9"/>
      <c r="EZ117" s="9"/>
      <c r="FA117" s="9"/>
      <c r="FB117" s="9"/>
      <c r="FC117" s="9"/>
      <c r="FD117" s="9"/>
      <c r="FE117" s="9"/>
      <c r="FF117" s="9"/>
      <c r="FG117" s="9"/>
      <c r="FH117" s="9"/>
      <c r="FI117" s="9"/>
      <c r="FJ117" s="9"/>
      <c r="FK117" s="9"/>
      <c r="FL117" s="9"/>
      <c r="FM117" s="9"/>
      <c r="FN117" s="9"/>
      <c r="FO117" s="9"/>
      <c r="FP117" s="9"/>
      <c r="FQ117" s="9"/>
      <c r="FR117" s="9"/>
      <c r="FS117" s="9"/>
      <c r="FT117" s="9"/>
      <c r="FU117" s="9"/>
      <c r="FV117" s="9"/>
      <c r="FW117" s="9"/>
      <c r="FX117" s="9"/>
      <c r="FY117" s="9"/>
      <c r="FZ117" s="9"/>
      <c r="GA117" s="9"/>
      <c r="GB117" s="9"/>
      <c r="GC117" s="9"/>
      <c r="GD117" s="9"/>
      <c r="GE117" s="9"/>
      <c r="GF117" s="9"/>
      <c r="GG117" s="9"/>
      <c r="GH117" s="9"/>
      <c r="GI117" s="9"/>
      <c r="GJ117" s="9"/>
      <c r="GK117" s="9"/>
      <c r="GL117" s="9"/>
      <c r="GM117" s="9"/>
      <c r="GN117" s="9"/>
      <c r="GO117" s="9"/>
      <c r="GP117" s="9"/>
      <c r="GQ117" s="9"/>
      <c r="GR117" s="9"/>
      <c r="GS117" s="9"/>
      <c r="GT117" s="9"/>
      <c r="GU117" s="9"/>
      <c r="GV117" s="9"/>
      <c r="GW117" s="9"/>
      <c r="GX117" s="9"/>
      <c r="GY117" s="9"/>
      <c r="GZ117" s="9"/>
      <c r="HA117" s="9"/>
      <c r="HB117" s="9"/>
      <c r="HC117" s="9"/>
      <c r="HD117" s="9"/>
      <c r="HE117" s="9"/>
      <c r="HF117" s="9"/>
      <c r="HG117" s="9"/>
    </row>
    <row r="118" spans="1:215" ht="15" x14ac:dyDescent="0.25">
      <c r="A118" s="131"/>
      <c r="B118" s="190" t="s">
        <v>112</v>
      </c>
      <c r="C118" s="191"/>
      <c r="D118" s="191"/>
      <c r="E118" s="191"/>
      <c r="F118" s="191"/>
      <c r="G118" s="191"/>
      <c r="H118" s="191"/>
      <c r="I118" s="191"/>
      <c r="J118" s="191"/>
      <c r="K118" s="127"/>
      <c r="L118" s="127"/>
      <c r="M118" s="127"/>
      <c r="N118" s="209"/>
      <c r="O118" s="209"/>
      <c r="P118" s="210"/>
      <c r="Q118" s="22"/>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9"/>
      <c r="BT118" s="9"/>
      <c r="BU118" s="9"/>
      <c r="BV118" s="9"/>
      <c r="BW118" s="9"/>
      <c r="BX118" s="9"/>
      <c r="BY118" s="9"/>
      <c r="BZ118" s="9"/>
      <c r="CA118" s="9"/>
      <c r="CB118" s="9"/>
      <c r="CC118" s="9"/>
      <c r="CD118" s="9"/>
      <c r="CE118" s="9"/>
      <c r="CF118" s="9"/>
      <c r="CG118" s="9"/>
      <c r="CH118" s="9"/>
      <c r="CI118" s="9"/>
      <c r="CJ118" s="9"/>
      <c r="CK118" s="9"/>
      <c r="CL118" s="9"/>
      <c r="CM118" s="9"/>
      <c r="CN118" s="9"/>
      <c r="CO118" s="9"/>
      <c r="CP118" s="9"/>
      <c r="CQ118" s="9"/>
      <c r="CR118" s="9"/>
      <c r="CS118" s="9"/>
      <c r="CT118" s="9"/>
      <c r="CU118" s="9"/>
      <c r="CV118" s="9"/>
      <c r="CW118" s="9"/>
      <c r="CX118" s="9"/>
      <c r="CY118" s="9"/>
      <c r="CZ118" s="9"/>
      <c r="DA118" s="9"/>
      <c r="DB118" s="9"/>
      <c r="DC118" s="9"/>
      <c r="DD118" s="9"/>
      <c r="DE118" s="9"/>
      <c r="DF118" s="9"/>
      <c r="DG118" s="9"/>
      <c r="DH118" s="9"/>
      <c r="DI118" s="9"/>
      <c r="DJ118" s="9"/>
      <c r="DK118" s="9"/>
      <c r="DL118" s="9"/>
      <c r="DM118" s="9"/>
      <c r="DN118" s="9"/>
      <c r="DO118" s="9"/>
      <c r="DP118" s="9"/>
      <c r="DQ118" s="9"/>
      <c r="DR118" s="9"/>
      <c r="DS118" s="9"/>
      <c r="DT118" s="9"/>
      <c r="DU118" s="9"/>
      <c r="DV118" s="9"/>
      <c r="DW118" s="9"/>
      <c r="DX118" s="9"/>
      <c r="DY118" s="9"/>
      <c r="DZ118" s="9"/>
      <c r="EA118" s="9"/>
      <c r="EB118" s="9"/>
      <c r="EC118" s="9"/>
      <c r="ED118" s="9"/>
      <c r="EE118" s="9"/>
      <c r="EF118" s="9"/>
      <c r="EG118" s="9"/>
      <c r="EH118" s="9"/>
      <c r="EI118" s="9"/>
      <c r="EJ118" s="9"/>
      <c r="EK118" s="9"/>
      <c r="EL118" s="9"/>
      <c r="EM118" s="9"/>
      <c r="EN118" s="9"/>
      <c r="EO118" s="9"/>
      <c r="EP118" s="9"/>
      <c r="EQ118" s="9"/>
      <c r="ER118" s="9"/>
      <c r="ES118" s="9"/>
      <c r="ET118" s="9"/>
      <c r="EU118" s="9"/>
      <c r="EV118" s="9"/>
      <c r="EW118" s="9"/>
      <c r="EX118" s="9"/>
      <c r="EY118" s="9"/>
      <c r="EZ118" s="9"/>
      <c r="FA118" s="9"/>
      <c r="FB118" s="9"/>
      <c r="FC118" s="9"/>
      <c r="FD118" s="9"/>
      <c r="FE118" s="9"/>
      <c r="FF118" s="9"/>
      <c r="FG118" s="9"/>
      <c r="FH118" s="9"/>
      <c r="FI118" s="9"/>
      <c r="FJ118" s="9"/>
      <c r="FK118" s="9"/>
      <c r="FL118" s="9"/>
      <c r="FM118" s="9"/>
      <c r="FN118" s="9"/>
      <c r="FO118" s="9"/>
      <c r="FP118" s="9"/>
      <c r="FQ118" s="9"/>
      <c r="FR118" s="9"/>
      <c r="FS118" s="9"/>
      <c r="FT118" s="9"/>
      <c r="FU118" s="9"/>
      <c r="FV118" s="9"/>
      <c r="FW118" s="9"/>
      <c r="FX118" s="9"/>
      <c r="FY118" s="9"/>
      <c r="FZ118" s="9"/>
      <c r="GA118" s="9"/>
      <c r="GB118" s="9"/>
      <c r="GC118" s="9"/>
      <c r="GD118" s="9"/>
      <c r="GE118" s="9"/>
      <c r="GF118" s="9"/>
      <c r="GG118" s="9"/>
      <c r="GH118" s="9"/>
      <c r="GI118" s="9"/>
      <c r="GJ118" s="9"/>
      <c r="GK118" s="9"/>
      <c r="GL118" s="9"/>
      <c r="GM118" s="9"/>
      <c r="GN118" s="9"/>
      <c r="GO118" s="9"/>
      <c r="GP118" s="9"/>
      <c r="GQ118" s="9"/>
      <c r="GR118" s="9"/>
      <c r="GS118" s="9"/>
      <c r="GT118" s="9"/>
      <c r="GU118" s="9"/>
      <c r="GV118" s="9"/>
      <c r="GW118" s="9"/>
      <c r="GX118" s="9"/>
      <c r="GY118" s="9"/>
      <c r="GZ118" s="9"/>
      <c r="HA118" s="9"/>
      <c r="HB118" s="9"/>
      <c r="HC118" s="9"/>
      <c r="HD118" s="9"/>
      <c r="HE118" s="9"/>
      <c r="HF118" s="9"/>
      <c r="HG118" s="9"/>
    </row>
    <row r="119" spans="1:215" ht="15" x14ac:dyDescent="0.25">
      <c r="A119" s="11"/>
      <c r="B119" s="190" t="s">
        <v>113</v>
      </c>
      <c r="C119" s="191"/>
      <c r="D119" s="191"/>
      <c r="E119" s="191"/>
      <c r="F119" s="191"/>
      <c r="G119" s="191"/>
      <c r="H119" s="191"/>
      <c r="I119" s="191"/>
      <c r="J119" s="191"/>
      <c r="K119" s="127"/>
      <c r="L119" s="188"/>
      <c r="M119" s="192"/>
      <c r="N119" s="193"/>
      <c r="O119" s="193"/>
      <c r="P119" s="194"/>
      <c r="Q119" s="22"/>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9"/>
      <c r="BT119" s="9"/>
      <c r="BU119" s="9"/>
      <c r="BV119" s="9"/>
      <c r="BW119" s="9"/>
      <c r="BX119" s="9"/>
      <c r="BY119" s="9"/>
      <c r="BZ119" s="9"/>
      <c r="CA119" s="9"/>
      <c r="CB119" s="9"/>
      <c r="CC119" s="9"/>
      <c r="CD119" s="9"/>
      <c r="CE119" s="9"/>
      <c r="CF119" s="9"/>
      <c r="CG119" s="9"/>
      <c r="CH119" s="9"/>
      <c r="CI119" s="9"/>
      <c r="CJ119" s="9"/>
      <c r="CK119" s="9"/>
      <c r="CL119" s="9"/>
      <c r="CM119" s="9"/>
      <c r="CN119" s="9"/>
      <c r="CO119" s="9"/>
      <c r="CP119" s="9"/>
      <c r="CQ119" s="9"/>
      <c r="CR119" s="9"/>
      <c r="CS119" s="9"/>
      <c r="CT119" s="9"/>
      <c r="CU119" s="9"/>
      <c r="CV119" s="9"/>
      <c r="CW119" s="9"/>
      <c r="CX119" s="9"/>
      <c r="CY119" s="9"/>
      <c r="CZ119" s="9"/>
      <c r="DA119" s="9"/>
      <c r="DB119" s="9"/>
      <c r="DC119" s="9"/>
      <c r="DD119" s="9"/>
      <c r="DE119" s="9"/>
      <c r="DF119" s="9"/>
      <c r="DG119" s="9"/>
      <c r="DH119" s="9"/>
      <c r="DI119" s="9"/>
      <c r="DJ119" s="9"/>
      <c r="DK119" s="9"/>
      <c r="DL119" s="9"/>
      <c r="DM119" s="9"/>
      <c r="DN119" s="9"/>
      <c r="DO119" s="9"/>
      <c r="DP119" s="9"/>
      <c r="DQ119" s="9"/>
      <c r="DR119" s="9"/>
      <c r="DS119" s="9"/>
      <c r="DT119" s="9"/>
      <c r="DU119" s="9"/>
      <c r="DV119" s="9"/>
      <c r="DW119" s="9"/>
      <c r="DX119" s="9"/>
      <c r="DY119" s="9"/>
      <c r="DZ119" s="9"/>
      <c r="EA119" s="9"/>
      <c r="EB119" s="9"/>
      <c r="EC119" s="9"/>
      <c r="ED119" s="9"/>
      <c r="EE119" s="9"/>
      <c r="EF119" s="9"/>
      <c r="EG119" s="9"/>
      <c r="EH119" s="9"/>
      <c r="EI119" s="9"/>
      <c r="EJ119" s="9"/>
      <c r="EK119" s="9"/>
      <c r="EL119" s="9"/>
      <c r="EM119" s="9"/>
      <c r="EN119" s="9"/>
      <c r="EO119" s="9"/>
      <c r="EP119" s="9"/>
      <c r="EQ119" s="9"/>
      <c r="ER119" s="9"/>
      <c r="ES119" s="9"/>
      <c r="ET119" s="9"/>
      <c r="EU119" s="9"/>
      <c r="EV119" s="9"/>
      <c r="EW119" s="9"/>
      <c r="EX119" s="9"/>
      <c r="EY119" s="9"/>
      <c r="EZ119" s="9"/>
      <c r="FA119" s="9"/>
      <c r="FB119" s="9"/>
      <c r="FC119" s="9"/>
      <c r="FD119" s="9"/>
      <c r="FE119" s="9"/>
      <c r="FF119" s="9"/>
      <c r="FG119" s="9"/>
      <c r="FH119" s="9"/>
      <c r="FI119" s="9"/>
      <c r="FJ119" s="9"/>
      <c r="FK119" s="9"/>
      <c r="FL119" s="9"/>
      <c r="FM119" s="9"/>
      <c r="FN119" s="9"/>
      <c r="FO119" s="9"/>
      <c r="FP119" s="9"/>
      <c r="FQ119" s="9"/>
      <c r="FR119" s="9"/>
      <c r="FS119" s="9"/>
      <c r="FT119" s="9"/>
      <c r="FU119" s="9"/>
      <c r="FV119" s="9"/>
      <c r="FW119" s="9"/>
      <c r="FX119" s="9"/>
      <c r="FY119" s="9"/>
      <c r="FZ119" s="9"/>
      <c r="GA119" s="9"/>
      <c r="GB119" s="9"/>
      <c r="GC119" s="9"/>
      <c r="GD119" s="9"/>
      <c r="GE119" s="9"/>
      <c r="GF119" s="9"/>
      <c r="GG119" s="9"/>
      <c r="GH119" s="9"/>
      <c r="GI119" s="9"/>
      <c r="GJ119" s="9"/>
      <c r="GK119" s="9"/>
      <c r="GL119" s="9"/>
      <c r="GM119" s="9"/>
      <c r="GN119" s="9"/>
      <c r="GO119" s="9"/>
      <c r="GP119" s="9"/>
      <c r="GQ119" s="9"/>
      <c r="GR119" s="9"/>
      <c r="GS119" s="9"/>
      <c r="GT119" s="9"/>
      <c r="GU119" s="9"/>
      <c r="GV119" s="9"/>
      <c r="GW119" s="9"/>
      <c r="GX119" s="9"/>
      <c r="GY119" s="9"/>
      <c r="GZ119" s="9"/>
      <c r="HA119" s="9"/>
      <c r="HB119" s="9"/>
      <c r="HC119" s="9"/>
      <c r="HD119" s="9"/>
      <c r="HE119" s="9"/>
      <c r="HF119" s="9"/>
      <c r="HG119" s="9"/>
    </row>
    <row r="120" spans="1:215" ht="15" x14ac:dyDescent="0.25">
      <c r="A120" s="89" t="s">
        <v>114</v>
      </c>
      <c r="B120" s="195" t="s">
        <v>115</v>
      </c>
      <c r="C120" s="196"/>
      <c r="D120" s="196"/>
      <c r="E120" s="196"/>
      <c r="F120" s="196"/>
      <c r="G120" s="196"/>
      <c r="H120" s="196"/>
      <c r="I120" s="196"/>
      <c r="J120" s="196"/>
      <c r="K120" s="123"/>
      <c r="L120" s="123"/>
      <c r="M120" s="123"/>
      <c r="N120" s="197">
        <f>(N115-N118+N119)</f>
        <v>0</v>
      </c>
      <c r="O120" s="197"/>
      <c r="P120" s="197"/>
      <c r="Q120" s="22"/>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9"/>
      <c r="BT120" s="9"/>
      <c r="BU120" s="9"/>
      <c r="BV120" s="9"/>
      <c r="BW120" s="9"/>
      <c r="BX120" s="9"/>
      <c r="BY120" s="9"/>
      <c r="BZ120" s="9"/>
      <c r="CA120" s="9"/>
      <c r="CB120" s="9"/>
      <c r="CC120" s="9"/>
      <c r="CD120" s="9"/>
      <c r="CE120" s="9"/>
      <c r="CF120" s="9"/>
      <c r="CG120" s="9"/>
      <c r="CH120" s="9"/>
      <c r="CI120" s="9"/>
      <c r="CJ120" s="9"/>
      <c r="CK120" s="9"/>
      <c r="CL120" s="9"/>
      <c r="CM120" s="9"/>
      <c r="CN120" s="9"/>
      <c r="CO120" s="9"/>
      <c r="CP120" s="9"/>
      <c r="CQ120" s="9"/>
      <c r="CR120" s="9"/>
      <c r="CS120" s="9"/>
      <c r="CT120" s="9"/>
      <c r="CU120" s="9"/>
      <c r="CV120" s="9"/>
      <c r="CW120" s="9"/>
      <c r="CX120" s="9"/>
      <c r="CY120" s="9"/>
      <c r="CZ120" s="9"/>
      <c r="DA120" s="9"/>
      <c r="DB120" s="9"/>
      <c r="DC120" s="9"/>
      <c r="DD120" s="9"/>
      <c r="DE120" s="9"/>
      <c r="DF120" s="9"/>
      <c r="DG120" s="9"/>
      <c r="DH120" s="9"/>
      <c r="DI120" s="9"/>
      <c r="DJ120" s="9"/>
      <c r="DK120" s="9"/>
      <c r="DL120" s="9"/>
      <c r="DM120" s="9"/>
      <c r="DN120" s="9"/>
      <c r="DO120" s="9"/>
      <c r="DP120" s="9"/>
      <c r="DQ120" s="9"/>
      <c r="DR120" s="9"/>
      <c r="DS120" s="9"/>
      <c r="DT120" s="9"/>
      <c r="DU120" s="9"/>
      <c r="DV120" s="9"/>
      <c r="DW120" s="9"/>
      <c r="DX120" s="9"/>
      <c r="DY120" s="9"/>
      <c r="DZ120" s="9"/>
      <c r="EA120" s="9"/>
      <c r="EB120" s="9"/>
      <c r="EC120" s="9"/>
      <c r="ED120" s="9"/>
      <c r="EE120" s="9"/>
      <c r="EF120" s="9"/>
      <c r="EG120" s="9"/>
      <c r="EH120" s="9"/>
      <c r="EI120" s="9"/>
      <c r="EJ120" s="9"/>
      <c r="EK120" s="9"/>
      <c r="EL120" s="9"/>
      <c r="EM120" s="9"/>
      <c r="EN120" s="9"/>
      <c r="EO120" s="9"/>
      <c r="EP120" s="9"/>
      <c r="EQ120" s="9"/>
      <c r="ER120" s="9"/>
      <c r="ES120" s="9"/>
      <c r="ET120" s="9"/>
      <c r="EU120" s="9"/>
      <c r="EV120" s="9"/>
      <c r="EW120" s="9"/>
      <c r="EX120" s="9"/>
      <c r="EY120" s="9"/>
      <c r="EZ120" s="9"/>
      <c r="FA120" s="9"/>
      <c r="FB120" s="9"/>
      <c r="FC120" s="9"/>
      <c r="FD120" s="9"/>
      <c r="FE120" s="9"/>
      <c r="FF120" s="9"/>
      <c r="FG120" s="9"/>
      <c r="FH120" s="9"/>
      <c r="FI120" s="9"/>
      <c r="FJ120" s="9"/>
      <c r="FK120" s="9"/>
      <c r="FL120" s="9"/>
      <c r="FM120" s="9"/>
      <c r="FN120" s="9"/>
      <c r="FO120" s="9"/>
      <c r="FP120" s="9"/>
      <c r="FQ120" s="9"/>
      <c r="FR120" s="9"/>
      <c r="FS120" s="9"/>
      <c r="FT120" s="9"/>
      <c r="FU120" s="9"/>
      <c r="FV120" s="9"/>
      <c r="FW120" s="9"/>
      <c r="FX120" s="9"/>
      <c r="FY120" s="9"/>
      <c r="FZ120" s="9"/>
      <c r="GA120" s="9"/>
      <c r="GB120" s="9"/>
      <c r="GC120" s="9"/>
      <c r="GD120" s="9"/>
      <c r="GE120" s="9"/>
      <c r="GF120" s="9"/>
      <c r="GG120" s="9"/>
      <c r="GH120" s="9"/>
      <c r="GI120" s="9"/>
      <c r="GJ120" s="9"/>
      <c r="GK120" s="9"/>
      <c r="GL120" s="9"/>
      <c r="GM120" s="9"/>
      <c r="GN120" s="9"/>
      <c r="GO120" s="9"/>
      <c r="GP120" s="9"/>
      <c r="GQ120" s="9"/>
      <c r="GR120" s="9"/>
      <c r="GS120" s="9"/>
      <c r="GT120" s="9"/>
      <c r="GU120" s="9"/>
      <c r="GV120" s="9"/>
      <c r="GW120" s="9"/>
      <c r="GX120" s="9"/>
      <c r="GY120" s="9"/>
      <c r="GZ120" s="9"/>
      <c r="HA120" s="9"/>
      <c r="HB120" s="9"/>
      <c r="HC120" s="9"/>
      <c r="HD120" s="9"/>
      <c r="HE120" s="9"/>
      <c r="HF120" s="9"/>
      <c r="HG120" s="9"/>
    </row>
    <row r="121" spans="1:215" ht="8.1" customHeight="1" x14ac:dyDescent="0.25">
      <c r="A121" s="35"/>
      <c r="B121" s="25"/>
      <c r="C121" s="25"/>
      <c r="D121" s="25"/>
      <c r="E121" s="62"/>
      <c r="F121" s="62"/>
      <c r="G121" s="62"/>
      <c r="H121" s="62"/>
      <c r="I121" s="62"/>
      <c r="J121" s="62"/>
      <c r="K121" s="62"/>
      <c r="L121" s="62"/>
      <c r="M121" s="62"/>
      <c r="N121" s="77"/>
      <c r="O121" s="77"/>
      <c r="P121" s="77"/>
      <c r="Q121" s="26"/>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c r="EO121" s="6"/>
      <c r="EP121" s="6"/>
      <c r="EQ121" s="6"/>
      <c r="ER121" s="6"/>
      <c r="ES121" s="6"/>
      <c r="ET121" s="6"/>
      <c r="EU121" s="6"/>
      <c r="EV121" s="6"/>
      <c r="EW121" s="6"/>
      <c r="EX121" s="6"/>
      <c r="EY121" s="6"/>
      <c r="EZ121" s="6"/>
      <c r="FA121" s="6"/>
      <c r="FB121" s="6"/>
      <c r="FC121" s="6"/>
      <c r="FD121" s="6"/>
      <c r="FE121" s="6"/>
      <c r="FF121" s="6"/>
      <c r="FG121" s="6"/>
      <c r="FH121" s="6"/>
      <c r="FI121" s="6"/>
      <c r="FJ121" s="6"/>
      <c r="FK121" s="6"/>
      <c r="FL121" s="6"/>
      <c r="FM121" s="6"/>
      <c r="FN121" s="6"/>
      <c r="FO121" s="6"/>
      <c r="FP121" s="6"/>
      <c r="FQ121" s="6"/>
      <c r="FR121" s="6"/>
      <c r="FS121" s="6"/>
      <c r="FT121" s="6"/>
      <c r="FU121" s="6"/>
      <c r="FV121" s="6"/>
      <c r="FW121" s="6"/>
      <c r="FX121" s="6"/>
      <c r="FY121" s="6"/>
      <c r="FZ121" s="6"/>
      <c r="GA121" s="6"/>
      <c r="GB121" s="6"/>
      <c r="GC121" s="6"/>
      <c r="GD121" s="6"/>
      <c r="GE121" s="6"/>
      <c r="GF121" s="6"/>
      <c r="GG121" s="6"/>
      <c r="GH121" s="6"/>
      <c r="GI121" s="6"/>
      <c r="GJ121" s="6"/>
      <c r="GK121" s="6"/>
      <c r="GL121" s="6"/>
      <c r="GM121" s="6"/>
      <c r="GN121" s="6"/>
      <c r="GO121" s="6"/>
      <c r="GP121" s="6"/>
      <c r="GQ121" s="6"/>
      <c r="GR121" s="6"/>
      <c r="GS121" s="6"/>
      <c r="GT121" s="6"/>
      <c r="GU121" s="6"/>
      <c r="GV121" s="6"/>
      <c r="GW121" s="6"/>
      <c r="GX121" s="6"/>
      <c r="GY121" s="6"/>
      <c r="GZ121" s="6"/>
      <c r="HA121" s="6"/>
      <c r="HB121" s="6"/>
      <c r="HC121" s="6"/>
      <c r="HD121" s="6"/>
      <c r="HE121" s="6"/>
      <c r="HF121" s="6"/>
      <c r="HG121" s="6"/>
    </row>
    <row r="122" spans="1:215" ht="4.5" customHeight="1" x14ac:dyDescent="0.25">
      <c r="A122" s="12"/>
      <c r="B122" s="12"/>
      <c r="C122" s="12"/>
      <c r="D122" s="12"/>
      <c r="E122" s="12"/>
      <c r="F122" s="12"/>
      <c r="G122" s="12"/>
      <c r="H122" s="12"/>
      <c r="I122" s="12"/>
      <c r="J122" s="12"/>
      <c r="K122" s="12"/>
      <c r="L122" s="12"/>
      <c r="M122" s="12"/>
      <c r="N122" s="12"/>
      <c r="O122" s="12"/>
      <c r="P122" s="12"/>
      <c r="Q122" s="12"/>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6"/>
      <c r="BT122" s="6"/>
      <c r="BU122" s="6"/>
      <c r="BV122" s="6"/>
      <c r="BW122" s="6"/>
      <c r="BX122" s="6"/>
      <c r="BY122" s="6"/>
      <c r="BZ122" s="6"/>
      <c r="CA122" s="6"/>
      <c r="CB122" s="6"/>
      <c r="CC122" s="6"/>
      <c r="CD122" s="6"/>
      <c r="CE122" s="6"/>
      <c r="CF122" s="6"/>
      <c r="CG122" s="6"/>
      <c r="CH122" s="6"/>
      <c r="CI122" s="6"/>
      <c r="CJ122" s="6"/>
      <c r="CK122" s="6"/>
      <c r="CL122" s="6"/>
      <c r="CM122" s="6"/>
      <c r="CN122" s="6"/>
      <c r="CO122" s="6"/>
      <c r="CP122" s="6"/>
      <c r="CQ122" s="6"/>
      <c r="CR122" s="6"/>
      <c r="CS122" s="6"/>
      <c r="CT122" s="6"/>
      <c r="CU122" s="6"/>
      <c r="CV122" s="6"/>
      <c r="CW122" s="6"/>
      <c r="CX122" s="6"/>
      <c r="CY122" s="6"/>
      <c r="CZ122" s="6"/>
      <c r="DA122" s="6"/>
      <c r="DB122" s="6"/>
      <c r="DC122" s="6"/>
      <c r="DD122" s="6"/>
      <c r="DE122" s="6"/>
      <c r="DF122" s="6"/>
      <c r="DG122" s="6"/>
      <c r="DH122" s="6"/>
      <c r="DI122" s="6"/>
      <c r="DJ122" s="6"/>
      <c r="DK122" s="6"/>
      <c r="DL122" s="6"/>
      <c r="DM122" s="6"/>
      <c r="DN122" s="6"/>
      <c r="DO122" s="6"/>
      <c r="DP122" s="6"/>
      <c r="DQ122" s="6"/>
      <c r="DR122" s="6"/>
      <c r="DS122" s="6"/>
      <c r="DT122" s="6"/>
      <c r="DU122" s="6"/>
      <c r="DV122" s="6"/>
      <c r="DW122" s="6"/>
      <c r="DX122" s="6"/>
      <c r="DY122" s="6"/>
      <c r="DZ122" s="6"/>
      <c r="EA122" s="6"/>
      <c r="EB122" s="6"/>
      <c r="EC122" s="6"/>
      <c r="ED122" s="6"/>
      <c r="EE122" s="6"/>
      <c r="EF122" s="6"/>
      <c r="EG122" s="6"/>
      <c r="EH122" s="6"/>
      <c r="EI122" s="6"/>
      <c r="EJ122" s="6"/>
      <c r="EK122" s="6"/>
      <c r="EL122" s="6"/>
      <c r="EM122" s="6"/>
      <c r="EN122" s="6"/>
      <c r="EO122" s="6"/>
      <c r="EP122" s="6"/>
      <c r="EQ122" s="6"/>
      <c r="ER122" s="6"/>
      <c r="ES122" s="6"/>
      <c r="ET122" s="6"/>
      <c r="EU122" s="6"/>
      <c r="EV122" s="6"/>
      <c r="EW122" s="6"/>
      <c r="EX122" s="6"/>
      <c r="EY122" s="6"/>
      <c r="EZ122" s="6"/>
      <c r="FA122" s="6"/>
      <c r="FB122" s="6"/>
      <c r="FC122" s="6"/>
      <c r="FD122" s="6"/>
      <c r="FE122" s="6"/>
      <c r="FF122" s="6"/>
      <c r="FG122" s="6"/>
      <c r="FH122" s="6"/>
      <c r="FI122" s="6"/>
      <c r="FJ122" s="6"/>
      <c r="FK122" s="6"/>
      <c r="FL122" s="6"/>
      <c r="FM122" s="6"/>
      <c r="FN122" s="6"/>
      <c r="FO122" s="6"/>
      <c r="FP122" s="6"/>
      <c r="FQ122" s="6"/>
      <c r="FR122" s="6"/>
      <c r="FS122" s="6"/>
      <c r="FT122" s="6"/>
      <c r="FU122" s="6"/>
      <c r="FV122" s="6"/>
      <c r="FW122" s="6"/>
      <c r="FX122" s="6"/>
      <c r="FY122" s="6"/>
      <c r="FZ122" s="6"/>
      <c r="GA122" s="6"/>
      <c r="GB122" s="6"/>
      <c r="GC122" s="6"/>
      <c r="GD122" s="6"/>
      <c r="GE122" s="6"/>
      <c r="GF122" s="6"/>
      <c r="GG122" s="6"/>
      <c r="GH122" s="6"/>
      <c r="GI122" s="6"/>
      <c r="GJ122" s="6"/>
      <c r="GK122" s="6"/>
      <c r="GL122" s="6"/>
      <c r="GM122" s="6"/>
      <c r="GN122" s="6"/>
      <c r="GO122" s="6"/>
      <c r="GP122" s="6"/>
      <c r="GQ122" s="6"/>
      <c r="GR122" s="6"/>
      <c r="GS122" s="6"/>
      <c r="GT122" s="6"/>
      <c r="GU122" s="6"/>
      <c r="GV122" s="6"/>
      <c r="GW122" s="6"/>
      <c r="GX122" s="6"/>
      <c r="GY122" s="6"/>
      <c r="GZ122" s="6"/>
      <c r="HA122" s="6"/>
      <c r="HB122" s="6"/>
      <c r="HC122" s="6"/>
      <c r="HD122" s="6"/>
      <c r="HE122" s="6"/>
      <c r="HF122" s="6"/>
      <c r="HG122" s="6"/>
    </row>
    <row r="123" spans="1:215" ht="15" x14ac:dyDescent="0.25">
      <c r="A123" s="90" t="s">
        <v>116</v>
      </c>
      <c r="B123" s="261" t="s">
        <v>117</v>
      </c>
      <c r="C123" s="261"/>
      <c r="D123" s="261"/>
      <c r="E123" s="261"/>
      <c r="F123" s="261"/>
      <c r="G123" s="261"/>
      <c r="H123" s="261"/>
      <c r="I123" s="261"/>
      <c r="J123" s="261"/>
      <c r="K123" s="261"/>
      <c r="L123" s="261"/>
      <c r="M123" s="261"/>
      <c r="N123" s="261"/>
      <c r="O123" s="66"/>
      <c r="P123" s="66"/>
      <c r="Q123" s="31"/>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9"/>
      <c r="CW123" s="9"/>
      <c r="CX123" s="9"/>
      <c r="CY123" s="9"/>
      <c r="CZ123" s="9"/>
      <c r="DA123" s="9"/>
      <c r="DB123" s="9"/>
      <c r="DC123" s="9"/>
      <c r="DD123" s="9"/>
      <c r="DE123" s="9"/>
      <c r="DF123" s="9"/>
      <c r="DG123" s="9"/>
      <c r="DH123" s="9"/>
      <c r="DI123" s="9"/>
      <c r="DJ123" s="9"/>
      <c r="DK123" s="9"/>
      <c r="DL123" s="9"/>
      <c r="DM123" s="9"/>
      <c r="DN123" s="9"/>
      <c r="DO123" s="9"/>
      <c r="DP123" s="9"/>
      <c r="DQ123" s="9"/>
      <c r="DR123" s="9"/>
      <c r="DS123" s="9"/>
      <c r="DT123" s="9"/>
      <c r="DU123" s="9"/>
      <c r="DV123" s="9"/>
      <c r="DW123" s="9"/>
      <c r="DX123" s="9"/>
      <c r="DY123" s="9"/>
      <c r="DZ123" s="9"/>
      <c r="EA123" s="9"/>
      <c r="EB123" s="9"/>
      <c r="EC123" s="9"/>
      <c r="ED123" s="9"/>
      <c r="EE123" s="9"/>
      <c r="EF123" s="9"/>
      <c r="EG123" s="9"/>
      <c r="EH123" s="9"/>
      <c r="EI123" s="9"/>
      <c r="EJ123" s="9"/>
      <c r="EK123" s="9"/>
      <c r="EL123" s="9"/>
      <c r="EM123" s="9"/>
      <c r="EN123" s="9"/>
      <c r="EO123" s="9"/>
      <c r="EP123" s="9"/>
      <c r="EQ123" s="9"/>
      <c r="ER123" s="9"/>
      <c r="ES123" s="9"/>
      <c r="ET123" s="9"/>
      <c r="EU123" s="9"/>
      <c r="EV123" s="9"/>
      <c r="EW123" s="9"/>
      <c r="EX123" s="9"/>
      <c r="EY123" s="9"/>
      <c r="EZ123" s="9"/>
      <c r="FA123" s="9"/>
      <c r="FB123" s="9"/>
      <c r="FC123" s="9"/>
      <c r="FD123" s="9"/>
      <c r="FE123" s="9"/>
      <c r="FF123" s="9"/>
      <c r="FG123" s="9"/>
      <c r="FH123" s="9"/>
      <c r="FI123" s="9"/>
      <c r="FJ123" s="9"/>
      <c r="FK123" s="9"/>
      <c r="FL123" s="9"/>
      <c r="FM123" s="9"/>
      <c r="FN123" s="9"/>
      <c r="FO123" s="9"/>
      <c r="FP123" s="9"/>
      <c r="FQ123" s="9"/>
      <c r="FR123" s="9"/>
      <c r="FS123" s="9"/>
      <c r="FT123" s="9"/>
      <c r="FU123" s="9"/>
      <c r="FV123" s="9"/>
      <c r="FW123" s="9"/>
      <c r="FX123" s="9"/>
      <c r="FY123" s="9"/>
      <c r="FZ123" s="9"/>
      <c r="GA123" s="9"/>
      <c r="GB123" s="9"/>
      <c r="GC123" s="9"/>
      <c r="GD123" s="9"/>
      <c r="GE123" s="9"/>
      <c r="GF123" s="9"/>
      <c r="GG123" s="9"/>
      <c r="GH123" s="9"/>
      <c r="GI123" s="9"/>
      <c r="GJ123" s="9"/>
      <c r="GK123" s="9"/>
      <c r="GL123" s="9"/>
      <c r="GM123" s="9"/>
      <c r="GN123" s="9"/>
      <c r="GO123" s="9"/>
      <c r="GP123" s="9"/>
      <c r="GQ123" s="9"/>
      <c r="GR123" s="9"/>
      <c r="GS123" s="9"/>
      <c r="GT123" s="9"/>
      <c r="GU123" s="9"/>
      <c r="GV123" s="9"/>
      <c r="GW123" s="9"/>
      <c r="GX123" s="9"/>
      <c r="GY123" s="9"/>
      <c r="GZ123" s="9"/>
      <c r="HA123" s="9"/>
      <c r="HB123" s="9"/>
      <c r="HC123" s="9"/>
      <c r="HD123" s="9"/>
      <c r="HE123" s="9"/>
      <c r="HF123" s="9"/>
      <c r="HG123" s="9"/>
    </row>
    <row r="124" spans="1:215" x14ac:dyDescent="0.25">
      <c r="A124" s="67"/>
      <c r="B124" s="109" t="s">
        <v>118</v>
      </c>
      <c r="C124" s="109"/>
      <c r="D124" s="109"/>
      <c r="E124" s="109"/>
      <c r="F124" s="109"/>
      <c r="G124" s="110"/>
      <c r="H124" s="110"/>
      <c r="I124" s="110"/>
      <c r="J124" s="110"/>
      <c r="K124" s="110"/>
      <c r="L124" s="110"/>
      <c r="M124" s="110"/>
      <c r="N124" s="110"/>
      <c r="O124" s="111"/>
      <c r="P124" s="111"/>
      <c r="Q124" s="112"/>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6"/>
      <c r="BT124" s="6"/>
      <c r="BU124" s="6"/>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c r="DK124" s="6"/>
      <c r="DL124" s="6"/>
      <c r="DM124" s="6"/>
      <c r="DN124" s="6"/>
      <c r="DO124" s="6"/>
      <c r="DP124" s="6"/>
      <c r="DQ124" s="6"/>
      <c r="DR124" s="6"/>
      <c r="DS124" s="6"/>
      <c r="DT124" s="6"/>
      <c r="DU124" s="6"/>
      <c r="DV124" s="6"/>
      <c r="DW124" s="6"/>
      <c r="DX124" s="6"/>
      <c r="DY124" s="6"/>
      <c r="DZ124" s="6"/>
      <c r="EA124" s="6"/>
      <c r="EB124" s="6"/>
      <c r="EC124" s="6"/>
      <c r="ED124" s="6"/>
      <c r="EE124" s="6"/>
      <c r="EF124" s="6"/>
      <c r="EG124" s="6"/>
      <c r="EH124" s="6"/>
      <c r="EI124" s="6"/>
      <c r="EJ124" s="6"/>
      <c r="EK124" s="6"/>
      <c r="EL124" s="6"/>
      <c r="EM124" s="6"/>
      <c r="EN124" s="6"/>
      <c r="EO124" s="6"/>
      <c r="EP124" s="6"/>
      <c r="EQ124" s="6"/>
      <c r="ER124" s="6"/>
      <c r="ES124" s="6"/>
      <c r="ET124" s="6"/>
      <c r="EU124" s="6"/>
      <c r="EV124" s="6"/>
      <c r="EW124" s="6"/>
      <c r="EX124" s="6"/>
      <c r="EY124" s="6"/>
      <c r="EZ124" s="6"/>
      <c r="FA124" s="6"/>
      <c r="FB124" s="6"/>
      <c r="FC124" s="6"/>
      <c r="FD124" s="6"/>
      <c r="FE124" s="6"/>
      <c r="FF124" s="6"/>
      <c r="FG124" s="6"/>
      <c r="FH124" s="6"/>
      <c r="FI124" s="6"/>
      <c r="FJ124" s="6"/>
      <c r="FK124" s="6"/>
      <c r="FL124" s="6"/>
      <c r="FM124" s="6"/>
      <c r="FN124" s="6"/>
      <c r="FO124" s="6"/>
      <c r="FP124" s="6"/>
      <c r="FQ124" s="6"/>
      <c r="FR124" s="6"/>
      <c r="FS124" s="6"/>
      <c r="FT124" s="6"/>
      <c r="FU124" s="6"/>
      <c r="FV124" s="6"/>
      <c r="FW124" s="6"/>
      <c r="FX124" s="6"/>
      <c r="FY124" s="6"/>
      <c r="FZ124" s="6"/>
      <c r="GA124" s="6"/>
      <c r="GB124" s="6"/>
      <c r="GC124" s="6"/>
      <c r="GD124" s="6"/>
      <c r="GE124" s="6"/>
      <c r="GF124" s="6"/>
      <c r="GG124" s="6"/>
      <c r="GH124" s="6"/>
      <c r="GI124" s="6"/>
      <c r="GJ124" s="6"/>
      <c r="GK124" s="6"/>
      <c r="GL124" s="6"/>
      <c r="GM124" s="6"/>
      <c r="GN124" s="6"/>
      <c r="GO124" s="6"/>
      <c r="GP124" s="6"/>
      <c r="GQ124" s="6"/>
      <c r="GR124" s="6"/>
      <c r="GS124" s="6"/>
      <c r="GT124" s="6"/>
      <c r="GU124" s="6"/>
      <c r="GV124" s="6"/>
      <c r="GW124" s="6"/>
      <c r="GX124" s="6"/>
      <c r="GY124" s="6"/>
      <c r="GZ124" s="6"/>
      <c r="HA124" s="6"/>
      <c r="HB124" s="6"/>
      <c r="HC124" s="6"/>
      <c r="HD124" s="6"/>
      <c r="HE124" s="6"/>
      <c r="HF124" s="6"/>
      <c r="HG124" s="6"/>
    </row>
    <row r="125" spans="1:215" ht="15" x14ac:dyDescent="0.25">
      <c r="A125" s="67"/>
      <c r="B125" s="189">
        <f>MIN(N112,N115)</f>
        <v>0</v>
      </c>
      <c r="C125" s="189"/>
      <c r="D125" s="312"/>
      <c r="E125" s="119" t="s">
        <v>14</v>
      </c>
      <c r="F125" s="271">
        <f>SUM(N55)</f>
        <v>0</v>
      </c>
      <c r="G125" s="271"/>
      <c r="H125" s="271"/>
      <c r="I125" s="23" t="s">
        <v>8</v>
      </c>
      <c r="J125" s="16">
        <v>1000</v>
      </c>
      <c r="K125" s="17"/>
      <c r="L125" s="188" t="s">
        <v>9</v>
      </c>
      <c r="M125" s="279"/>
      <c r="N125" s="257" t="e">
        <f>SUM(B125/F125*J125)</f>
        <v>#DIV/0!</v>
      </c>
      <c r="O125" s="257"/>
      <c r="P125" s="257"/>
      <c r="Q125" s="13"/>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9"/>
      <c r="BT125" s="9"/>
      <c r="BU125" s="9"/>
      <c r="BV125" s="9"/>
      <c r="BW125" s="9"/>
      <c r="BX125" s="9"/>
      <c r="BY125" s="9"/>
      <c r="BZ125" s="9"/>
      <c r="CA125" s="9"/>
      <c r="CB125" s="9"/>
      <c r="CC125" s="9"/>
      <c r="CD125" s="9"/>
      <c r="CE125" s="9"/>
      <c r="CF125" s="9"/>
      <c r="CG125" s="9"/>
      <c r="CH125" s="9"/>
      <c r="CI125" s="9"/>
      <c r="CJ125" s="9"/>
      <c r="CK125" s="9"/>
      <c r="CL125" s="9"/>
      <c r="CM125" s="9"/>
      <c r="CN125" s="9"/>
      <c r="CO125" s="9"/>
      <c r="CP125" s="9"/>
      <c r="CQ125" s="9"/>
      <c r="CR125" s="9"/>
      <c r="CS125" s="9"/>
      <c r="CT125" s="9"/>
      <c r="CU125" s="9"/>
      <c r="CV125" s="9"/>
      <c r="CW125" s="9"/>
      <c r="CX125" s="9"/>
      <c r="CY125" s="9"/>
      <c r="CZ125" s="9"/>
      <c r="DA125" s="9"/>
      <c r="DB125" s="9"/>
      <c r="DC125" s="9"/>
      <c r="DD125" s="9"/>
      <c r="DE125" s="9"/>
      <c r="DF125" s="9"/>
      <c r="DG125" s="9"/>
      <c r="DH125" s="9"/>
      <c r="DI125" s="9"/>
      <c r="DJ125" s="9"/>
      <c r="DK125" s="9"/>
      <c r="DL125" s="9"/>
      <c r="DM125" s="9"/>
      <c r="DN125" s="9"/>
      <c r="DO125" s="9"/>
      <c r="DP125" s="9"/>
      <c r="DQ125" s="9"/>
      <c r="DR125" s="9"/>
      <c r="DS125" s="9"/>
      <c r="DT125" s="9"/>
      <c r="DU125" s="9"/>
      <c r="DV125" s="9"/>
      <c r="DW125" s="9"/>
      <c r="DX125" s="9"/>
      <c r="DY125" s="9"/>
      <c r="DZ125" s="9"/>
      <c r="EA125" s="9"/>
      <c r="EB125" s="9"/>
      <c r="EC125" s="9"/>
      <c r="ED125" s="9"/>
      <c r="EE125" s="9"/>
      <c r="EF125" s="9"/>
      <c r="EG125" s="9"/>
      <c r="EH125" s="9"/>
      <c r="EI125" s="9"/>
      <c r="EJ125" s="9"/>
      <c r="EK125" s="9"/>
      <c r="EL125" s="9"/>
      <c r="EM125" s="9"/>
      <c r="EN125" s="9"/>
      <c r="EO125" s="9"/>
      <c r="EP125" s="9"/>
      <c r="EQ125" s="9"/>
      <c r="ER125" s="9"/>
      <c r="ES125" s="9"/>
      <c r="ET125" s="9"/>
      <c r="EU125" s="9"/>
      <c r="EV125" s="9"/>
      <c r="EW125" s="9"/>
      <c r="EX125" s="9"/>
      <c r="EY125" s="9"/>
      <c r="EZ125" s="9"/>
      <c r="FA125" s="9"/>
      <c r="FB125" s="9"/>
      <c r="FC125" s="9"/>
      <c r="FD125" s="9"/>
      <c r="FE125" s="9"/>
      <c r="FF125" s="9"/>
      <c r="FG125" s="9"/>
      <c r="FH125" s="9"/>
      <c r="FI125" s="9"/>
      <c r="FJ125" s="9"/>
      <c r="FK125" s="9"/>
      <c r="FL125" s="9"/>
      <c r="FM125" s="9"/>
      <c r="FN125" s="9"/>
      <c r="FO125" s="9"/>
      <c r="FP125" s="9"/>
      <c r="FQ125" s="9"/>
      <c r="FR125" s="9"/>
      <c r="FS125" s="9"/>
      <c r="FT125" s="9"/>
      <c r="FU125" s="9"/>
      <c r="FV125" s="9"/>
      <c r="FW125" s="9"/>
      <c r="FX125" s="9"/>
      <c r="FY125" s="9"/>
      <c r="FZ125" s="9"/>
      <c r="GA125" s="9"/>
      <c r="GB125" s="9"/>
      <c r="GC125" s="9"/>
      <c r="GD125" s="9"/>
      <c r="GE125" s="9"/>
      <c r="GF125" s="9"/>
      <c r="GG125" s="9"/>
      <c r="GH125" s="9"/>
      <c r="GI125" s="9"/>
      <c r="GJ125" s="9"/>
      <c r="GK125" s="9"/>
      <c r="GL125" s="9"/>
      <c r="GM125" s="9"/>
      <c r="GN125" s="9"/>
      <c r="GO125" s="9"/>
      <c r="GP125" s="9"/>
      <c r="GQ125" s="9"/>
      <c r="GR125" s="9"/>
      <c r="GS125" s="9"/>
      <c r="GT125" s="9"/>
      <c r="GU125" s="9"/>
      <c r="GV125" s="9"/>
      <c r="GW125" s="9"/>
      <c r="GX125" s="9"/>
      <c r="GY125" s="9"/>
      <c r="GZ125" s="9"/>
      <c r="HA125" s="9"/>
      <c r="HB125" s="9"/>
      <c r="HC125" s="9"/>
      <c r="HD125" s="9"/>
      <c r="HE125" s="9"/>
      <c r="HF125" s="9"/>
      <c r="HG125" s="9"/>
    </row>
    <row r="126" spans="1:215" ht="14.1" customHeight="1" x14ac:dyDescent="0.25">
      <c r="A126" s="67"/>
      <c r="B126" s="183" t="s">
        <v>119</v>
      </c>
      <c r="C126" s="183"/>
      <c r="D126" s="183"/>
      <c r="E126" s="119"/>
      <c r="F126" s="183" t="s">
        <v>120</v>
      </c>
      <c r="G126" s="183"/>
      <c r="H126" s="183"/>
      <c r="I126" s="23"/>
      <c r="J126" s="17"/>
      <c r="K126" s="17"/>
      <c r="L126" s="119"/>
      <c r="M126" s="120"/>
      <c r="N126" s="313" t="s">
        <v>121</v>
      </c>
      <c r="O126" s="313"/>
      <c r="P126" s="313"/>
      <c r="Q126" s="13"/>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9"/>
      <c r="BT126" s="9"/>
      <c r="BU126" s="9"/>
      <c r="BV126" s="9"/>
      <c r="BW126" s="9"/>
      <c r="BX126" s="9"/>
      <c r="BY126" s="9"/>
      <c r="BZ126" s="9"/>
      <c r="CA126" s="9"/>
      <c r="CB126" s="9"/>
      <c r="CC126" s="9"/>
      <c r="CD126" s="9"/>
      <c r="CE126" s="9"/>
      <c r="CF126" s="9"/>
      <c r="CG126" s="9"/>
      <c r="CH126" s="9"/>
      <c r="CI126" s="9"/>
      <c r="CJ126" s="9"/>
      <c r="CK126" s="9"/>
      <c r="CL126" s="9"/>
      <c r="CM126" s="9"/>
      <c r="CN126" s="9"/>
      <c r="CO126" s="9"/>
      <c r="CP126" s="9"/>
      <c r="CQ126" s="9"/>
      <c r="CR126" s="9"/>
      <c r="CS126" s="9"/>
      <c r="CT126" s="9"/>
      <c r="CU126" s="9"/>
      <c r="CV126" s="9"/>
      <c r="CW126" s="9"/>
      <c r="CX126" s="9"/>
      <c r="CY126" s="9"/>
      <c r="CZ126" s="9"/>
      <c r="DA126" s="9"/>
      <c r="DB126" s="9"/>
      <c r="DC126" s="9"/>
      <c r="DD126" s="9"/>
      <c r="DE126" s="9"/>
      <c r="DF126" s="9"/>
      <c r="DG126" s="9"/>
      <c r="DH126" s="9"/>
      <c r="DI126" s="9"/>
      <c r="DJ126" s="9"/>
      <c r="DK126" s="9"/>
      <c r="DL126" s="9"/>
      <c r="DM126" s="9"/>
      <c r="DN126" s="9"/>
      <c r="DO126" s="9"/>
      <c r="DP126" s="9"/>
      <c r="DQ126" s="9"/>
      <c r="DR126" s="9"/>
      <c r="DS126" s="9"/>
      <c r="DT126" s="9"/>
      <c r="DU126" s="9"/>
      <c r="DV126" s="9"/>
      <c r="DW126" s="9"/>
      <c r="DX126" s="9"/>
      <c r="DY126" s="9"/>
      <c r="DZ126" s="9"/>
      <c r="EA126" s="9"/>
      <c r="EB126" s="9"/>
      <c r="EC126" s="9"/>
      <c r="ED126" s="9"/>
      <c r="EE126" s="9"/>
      <c r="EF126" s="9"/>
      <c r="EG126" s="9"/>
      <c r="EH126" s="9"/>
      <c r="EI126" s="9"/>
      <c r="EJ126" s="9"/>
      <c r="EK126" s="9"/>
      <c r="EL126" s="9"/>
      <c r="EM126" s="9"/>
      <c r="EN126" s="9"/>
      <c r="EO126" s="9"/>
      <c r="EP126" s="9"/>
      <c r="EQ126" s="9"/>
      <c r="ER126" s="9"/>
      <c r="ES126" s="9"/>
      <c r="ET126" s="9"/>
      <c r="EU126" s="9"/>
      <c r="EV126" s="9"/>
      <c r="EW126" s="9"/>
      <c r="EX126" s="9"/>
      <c r="EY126" s="9"/>
      <c r="EZ126" s="9"/>
      <c r="FA126" s="9"/>
      <c r="FB126" s="9"/>
      <c r="FC126" s="9"/>
      <c r="FD126" s="9"/>
      <c r="FE126" s="9"/>
      <c r="FF126" s="9"/>
      <c r="FG126" s="9"/>
      <c r="FH126" s="9"/>
      <c r="FI126" s="9"/>
      <c r="FJ126" s="9"/>
      <c r="FK126" s="9"/>
      <c r="FL126" s="9"/>
      <c r="FM126" s="9"/>
      <c r="FN126" s="9"/>
      <c r="FO126" s="9"/>
      <c r="FP126" s="9"/>
      <c r="FQ126" s="9"/>
      <c r="FR126" s="9"/>
      <c r="FS126" s="9"/>
      <c r="FT126" s="9"/>
      <c r="FU126" s="9"/>
      <c r="FV126" s="9"/>
      <c r="FW126" s="9"/>
      <c r="FX126" s="9"/>
      <c r="FY126" s="9"/>
      <c r="FZ126" s="9"/>
      <c r="GA126" s="9"/>
      <c r="GB126" s="9"/>
      <c r="GC126" s="9"/>
      <c r="GD126" s="9"/>
      <c r="GE126" s="9"/>
      <c r="GF126" s="9"/>
      <c r="GG126" s="9"/>
      <c r="GH126" s="9"/>
      <c r="GI126" s="9"/>
      <c r="GJ126" s="9"/>
      <c r="GK126" s="9"/>
      <c r="GL126" s="9"/>
      <c r="GM126" s="9"/>
      <c r="GN126" s="9"/>
      <c r="GO126" s="9"/>
      <c r="GP126" s="9"/>
      <c r="GQ126" s="9"/>
      <c r="GR126" s="9"/>
      <c r="GS126" s="9"/>
      <c r="GT126" s="9"/>
      <c r="GU126" s="9"/>
      <c r="GV126" s="9"/>
      <c r="GW126" s="9"/>
      <c r="GX126" s="9"/>
      <c r="GY126" s="9"/>
      <c r="GZ126" s="9"/>
      <c r="HA126" s="9"/>
      <c r="HB126" s="9"/>
      <c r="HC126" s="9"/>
      <c r="HD126" s="9"/>
      <c r="HE126" s="9"/>
      <c r="HF126" s="9"/>
      <c r="HG126" s="9"/>
    </row>
    <row r="127" spans="1:215" ht="7.5" hidden="1" customHeight="1" x14ac:dyDescent="0.25">
      <c r="A127" s="68"/>
      <c r="B127" s="125"/>
      <c r="C127" s="125"/>
      <c r="D127" s="125"/>
      <c r="E127" s="132"/>
      <c r="F127" s="125"/>
      <c r="G127" s="125"/>
      <c r="H127" s="125"/>
      <c r="I127" s="69"/>
      <c r="J127" s="16"/>
      <c r="K127" s="16"/>
      <c r="L127" s="132"/>
      <c r="M127" s="70"/>
      <c r="N127" s="136"/>
      <c r="O127" s="136"/>
      <c r="P127" s="136"/>
      <c r="Q127" s="26"/>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9"/>
      <c r="BT127" s="9"/>
      <c r="BU127" s="9"/>
      <c r="BV127" s="9"/>
      <c r="BW127" s="9"/>
      <c r="BX127" s="9"/>
      <c r="BY127" s="9"/>
      <c r="BZ127" s="9"/>
      <c r="CA127" s="9"/>
      <c r="CB127" s="9"/>
      <c r="CC127" s="9"/>
      <c r="CD127" s="9"/>
      <c r="CE127" s="9"/>
      <c r="CF127" s="9"/>
      <c r="CG127" s="9"/>
      <c r="CH127" s="9"/>
      <c r="CI127" s="9"/>
      <c r="CJ127" s="9"/>
      <c r="CK127" s="9"/>
      <c r="CL127" s="9"/>
      <c r="CM127" s="9"/>
      <c r="CN127" s="9"/>
      <c r="CO127" s="9"/>
      <c r="CP127" s="9"/>
      <c r="CQ127" s="9"/>
      <c r="CR127" s="9"/>
      <c r="CS127" s="9"/>
      <c r="CT127" s="9"/>
      <c r="CU127" s="9"/>
      <c r="CV127" s="9"/>
      <c r="CW127" s="9"/>
      <c r="CX127" s="9"/>
      <c r="CY127" s="9"/>
      <c r="CZ127" s="9"/>
      <c r="DA127" s="9"/>
      <c r="DB127" s="9"/>
      <c r="DC127" s="9"/>
      <c r="DD127" s="9"/>
      <c r="DE127" s="9"/>
      <c r="DF127" s="9"/>
      <c r="DG127" s="9"/>
      <c r="DH127" s="9"/>
      <c r="DI127" s="9"/>
      <c r="DJ127" s="9"/>
      <c r="DK127" s="9"/>
      <c r="DL127" s="9"/>
      <c r="DM127" s="9"/>
      <c r="DN127" s="9"/>
      <c r="DO127" s="9"/>
      <c r="DP127" s="9"/>
      <c r="DQ127" s="9"/>
      <c r="DR127" s="9"/>
      <c r="DS127" s="9"/>
      <c r="DT127" s="9"/>
      <c r="DU127" s="9"/>
      <c r="DV127" s="9"/>
      <c r="DW127" s="9"/>
      <c r="DX127" s="9"/>
      <c r="DY127" s="9"/>
      <c r="DZ127" s="9"/>
      <c r="EA127" s="9"/>
      <c r="EB127" s="9"/>
      <c r="EC127" s="9"/>
      <c r="ED127" s="9"/>
      <c r="EE127" s="9"/>
      <c r="EF127" s="9"/>
      <c r="EG127" s="9"/>
      <c r="EH127" s="9"/>
      <c r="EI127" s="9"/>
      <c r="EJ127" s="9"/>
      <c r="EK127" s="9"/>
      <c r="EL127" s="9"/>
      <c r="EM127" s="9"/>
      <c r="EN127" s="9"/>
      <c r="EO127" s="9"/>
      <c r="EP127" s="9"/>
      <c r="EQ127" s="9"/>
      <c r="ER127" s="9"/>
      <c r="ES127" s="9"/>
      <c r="ET127" s="9"/>
      <c r="EU127" s="9"/>
      <c r="EV127" s="9"/>
      <c r="EW127" s="9"/>
      <c r="EX127" s="9"/>
      <c r="EY127" s="9"/>
      <c r="EZ127" s="9"/>
      <c r="FA127" s="9"/>
      <c r="FB127" s="9"/>
      <c r="FC127" s="9"/>
      <c r="FD127" s="9"/>
      <c r="FE127" s="9"/>
      <c r="FF127" s="9"/>
      <c r="FG127" s="9"/>
      <c r="FH127" s="9"/>
      <c r="FI127" s="9"/>
      <c r="FJ127" s="9"/>
      <c r="FK127" s="9"/>
      <c r="FL127" s="9"/>
      <c r="FM127" s="9"/>
      <c r="FN127" s="9"/>
      <c r="FO127" s="9"/>
      <c r="FP127" s="9"/>
      <c r="FQ127" s="9"/>
      <c r="FR127" s="9"/>
      <c r="FS127" s="9"/>
      <c r="FT127" s="9"/>
      <c r="FU127" s="9"/>
      <c r="FV127" s="9"/>
      <c r="FW127" s="9"/>
      <c r="FX127" s="9"/>
      <c r="FY127" s="9"/>
      <c r="FZ127" s="9"/>
      <c r="GA127" s="9"/>
      <c r="GB127" s="9"/>
      <c r="GC127" s="9"/>
      <c r="GD127" s="9"/>
      <c r="GE127" s="9"/>
      <c r="GF127" s="9"/>
      <c r="GG127" s="9"/>
      <c r="GH127" s="9"/>
      <c r="GI127" s="9"/>
      <c r="GJ127" s="9"/>
      <c r="GK127" s="9"/>
      <c r="GL127" s="9"/>
      <c r="GM127" s="9"/>
      <c r="GN127" s="9"/>
      <c r="GO127" s="9"/>
      <c r="GP127" s="9"/>
      <c r="GQ127" s="9"/>
      <c r="GR127" s="9"/>
      <c r="GS127" s="9"/>
      <c r="GT127" s="9"/>
      <c r="GU127" s="9"/>
      <c r="GV127" s="9"/>
      <c r="GW127" s="9"/>
      <c r="GX127" s="9"/>
      <c r="GY127" s="9"/>
      <c r="GZ127" s="9"/>
      <c r="HA127" s="9"/>
      <c r="HB127" s="9"/>
      <c r="HC127" s="9"/>
      <c r="HD127" s="9"/>
      <c r="HE127" s="9"/>
      <c r="HF127" s="9"/>
      <c r="HG127" s="9"/>
    </row>
    <row r="128" spans="1:215" ht="9.6" customHeight="1" x14ac:dyDescent="0.25">
      <c r="A128" s="9"/>
      <c r="B128" s="9"/>
      <c r="C128" s="9"/>
      <c r="D128" s="9"/>
      <c r="E128" s="9"/>
      <c r="F128" s="9"/>
      <c r="G128" s="9"/>
      <c r="H128" s="9"/>
      <c r="I128" s="9"/>
      <c r="J128" s="9"/>
      <c r="K128" s="9"/>
      <c r="L128" s="9"/>
      <c r="M128" s="9"/>
      <c r="N128" s="9"/>
      <c r="O128" s="9"/>
      <c r="P128" s="9"/>
      <c r="Q128" s="12"/>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9"/>
      <c r="BT128" s="9"/>
      <c r="BU128" s="9"/>
      <c r="BV128" s="9"/>
      <c r="BW128" s="9"/>
      <c r="BX128" s="9"/>
      <c r="BY128" s="9"/>
      <c r="BZ128" s="9"/>
      <c r="CA128" s="9"/>
      <c r="CB128" s="9"/>
      <c r="CC128" s="9"/>
      <c r="CD128" s="9"/>
      <c r="CE128" s="9"/>
      <c r="CF128" s="9"/>
      <c r="CG128" s="9"/>
      <c r="CH128" s="9"/>
      <c r="CI128" s="9"/>
      <c r="CJ128" s="9"/>
      <c r="CK128" s="9"/>
      <c r="CL128" s="9"/>
      <c r="CM128" s="9"/>
      <c r="CN128" s="9"/>
      <c r="CO128" s="9"/>
      <c r="CP128" s="9"/>
      <c r="CQ128" s="9"/>
      <c r="CR128" s="9"/>
      <c r="CS128" s="9"/>
      <c r="CT128" s="9"/>
      <c r="CU128" s="9"/>
      <c r="CV128" s="9"/>
      <c r="CW128" s="9"/>
      <c r="CX128" s="9"/>
      <c r="CY128" s="9"/>
      <c r="CZ128" s="9"/>
      <c r="DA128" s="9"/>
      <c r="DB128" s="9"/>
      <c r="DC128" s="9"/>
      <c r="DD128" s="9"/>
      <c r="DE128" s="9"/>
      <c r="DF128" s="9"/>
      <c r="DG128" s="9"/>
      <c r="DH128" s="9"/>
      <c r="DI128" s="9"/>
      <c r="DJ128" s="9"/>
      <c r="DK128" s="9"/>
      <c r="DL128" s="9"/>
      <c r="DM128" s="9"/>
      <c r="DN128" s="9"/>
      <c r="DO128" s="9"/>
      <c r="DP128" s="9"/>
      <c r="DQ128" s="9"/>
      <c r="DR128" s="9"/>
      <c r="DS128" s="9"/>
      <c r="DT128" s="9"/>
      <c r="DU128" s="9"/>
      <c r="DV128" s="9"/>
      <c r="DW128" s="9"/>
      <c r="DX128" s="9"/>
      <c r="DY128" s="9"/>
      <c r="DZ128" s="9"/>
      <c r="EA128" s="9"/>
      <c r="EB128" s="9"/>
      <c r="EC128" s="9"/>
      <c r="ED128" s="9"/>
      <c r="EE128" s="9"/>
      <c r="EF128" s="9"/>
      <c r="EG128" s="9"/>
      <c r="EH128" s="9"/>
      <c r="EI128" s="9"/>
      <c r="EJ128" s="9"/>
      <c r="EK128" s="9"/>
      <c r="EL128" s="9"/>
      <c r="EM128" s="9"/>
      <c r="EN128" s="9"/>
      <c r="EO128" s="9"/>
      <c r="EP128" s="9"/>
      <c r="EQ128" s="9"/>
      <c r="ER128" s="9"/>
      <c r="ES128" s="9"/>
      <c r="ET128" s="9"/>
      <c r="EU128" s="9"/>
      <c r="EV128" s="9"/>
      <c r="EW128" s="9"/>
      <c r="EX128" s="9"/>
      <c r="EY128" s="9"/>
      <c r="EZ128" s="9"/>
      <c r="FA128" s="9"/>
      <c r="FB128" s="9"/>
      <c r="FC128" s="9"/>
      <c r="FD128" s="9"/>
      <c r="FE128" s="9"/>
      <c r="FF128" s="9"/>
      <c r="FG128" s="9"/>
      <c r="FH128" s="9"/>
      <c r="FI128" s="9"/>
      <c r="FJ128" s="9"/>
      <c r="FK128" s="9"/>
      <c r="FL128" s="9"/>
      <c r="FM128" s="9"/>
      <c r="FN128" s="9"/>
      <c r="FO128" s="9"/>
      <c r="FP128" s="9"/>
      <c r="FQ128" s="9"/>
      <c r="FR128" s="9"/>
      <c r="FS128" s="9"/>
      <c r="FT128" s="9"/>
      <c r="FU128" s="9"/>
      <c r="FV128" s="9"/>
      <c r="FW128" s="9"/>
      <c r="FX128" s="9"/>
      <c r="FY128" s="9"/>
      <c r="FZ128" s="9"/>
      <c r="GA128" s="9"/>
      <c r="GB128" s="9"/>
      <c r="GC128" s="9"/>
      <c r="GD128" s="9"/>
      <c r="GE128" s="9"/>
      <c r="GF128" s="9"/>
      <c r="GG128" s="9"/>
      <c r="GH128" s="9"/>
      <c r="GI128" s="9"/>
      <c r="GJ128" s="9"/>
      <c r="GK128" s="9"/>
      <c r="GL128" s="9"/>
      <c r="GM128" s="9"/>
      <c r="GN128" s="9"/>
      <c r="GO128" s="9"/>
      <c r="GP128" s="9"/>
      <c r="GQ128" s="9"/>
      <c r="GR128" s="9"/>
      <c r="GS128" s="9"/>
      <c r="GT128" s="9"/>
      <c r="GU128" s="9"/>
      <c r="GV128" s="9"/>
      <c r="GW128" s="9"/>
      <c r="GX128" s="9"/>
      <c r="GY128" s="9"/>
      <c r="GZ128" s="9"/>
      <c r="HA128" s="9"/>
      <c r="HB128" s="9"/>
      <c r="HC128" s="9"/>
      <c r="HD128" s="9"/>
      <c r="HE128" s="9"/>
      <c r="HF128" s="9"/>
      <c r="HG128" s="9"/>
    </row>
    <row r="129" spans="1:215" ht="15" x14ac:dyDescent="0.25">
      <c r="A129" s="108" t="s">
        <v>122</v>
      </c>
      <c r="B129" s="321" t="s">
        <v>202</v>
      </c>
      <c r="C129" s="185"/>
      <c r="D129" s="185"/>
      <c r="E129" s="185"/>
      <c r="F129" s="185"/>
      <c r="G129" s="185"/>
      <c r="H129" s="185"/>
      <c r="I129" s="185"/>
      <c r="J129" s="185"/>
      <c r="K129" s="185"/>
      <c r="L129" s="185"/>
      <c r="M129" s="185"/>
      <c r="N129" s="185"/>
      <c r="O129" s="185"/>
      <c r="P129" s="185"/>
      <c r="Q129" s="322"/>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9"/>
      <c r="BT129" s="9"/>
      <c r="BU129" s="9"/>
      <c r="BV129" s="9"/>
      <c r="BW129" s="9"/>
      <c r="BX129" s="9"/>
      <c r="BY129" s="9"/>
      <c r="BZ129" s="9"/>
      <c r="CA129" s="9"/>
      <c r="CB129" s="9"/>
      <c r="CC129" s="9"/>
      <c r="CD129" s="9"/>
      <c r="CE129" s="9"/>
      <c r="CF129" s="9"/>
      <c r="CG129" s="9"/>
      <c r="CH129" s="9"/>
      <c r="CI129" s="9"/>
      <c r="CJ129" s="9"/>
      <c r="CK129" s="9"/>
      <c r="CL129" s="9"/>
      <c r="CM129" s="9"/>
      <c r="CN129" s="9"/>
      <c r="CO129" s="9"/>
      <c r="CP129" s="9"/>
      <c r="CQ129" s="9"/>
      <c r="CR129" s="9"/>
      <c r="CS129" s="9"/>
      <c r="CT129" s="9"/>
      <c r="CU129" s="9"/>
      <c r="CV129" s="9"/>
      <c r="CW129" s="9"/>
      <c r="CX129" s="9"/>
      <c r="CY129" s="9"/>
      <c r="CZ129" s="9"/>
      <c r="DA129" s="9"/>
      <c r="DB129" s="9"/>
      <c r="DC129" s="9"/>
      <c r="DD129" s="9"/>
      <c r="DE129" s="9"/>
      <c r="DF129" s="9"/>
      <c r="DG129" s="9"/>
      <c r="DH129" s="9"/>
      <c r="DI129" s="9"/>
      <c r="DJ129" s="9"/>
      <c r="DK129" s="9"/>
      <c r="DL129" s="9"/>
      <c r="DM129" s="9"/>
      <c r="DN129" s="9"/>
      <c r="DO129" s="9"/>
      <c r="DP129" s="9"/>
      <c r="DQ129" s="9"/>
      <c r="DR129" s="9"/>
      <c r="DS129" s="9"/>
      <c r="DT129" s="9"/>
      <c r="DU129" s="9"/>
      <c r="DV129" s="9"/>
      <c r="DW129" s="9"/>
      <c r="DX129" s="9"/>
      <c r="DY129" s="9"/>
      <c r="DZ129" s="9"/>
      <c r="EA129" s="9"/>
      <c r="EB129" s="9"/>
      <c r="EC129" s="9"/>
      <c r="ED129" s="9"/>
      <c r="EE129" s="9"/>
      <c r="EF129" s="9"/>
      <c r="EG129" s="9"/>
      <c r="EH129" s="9"/>
      <c r="EI129" s="9"/>
      <c r="EJ129" s="9"/>
      <c r="EK129" s="9"/>
      <c r="EL129" s="9"/>
      <c r="EM129" s="9"/>
      <c r="EN129" s="9"/>
      <c r="EO129" s="9"/>
      <c r="EP129" s="9"/>
      <c r="EQ129" s="9"/>
      <c r="ER129" s="9"/>
      <c r="ES129" s="9"/>
      <c r="ET129" s="9"/>
      <c r="EU129" s="9"/>
      <c r="EV129" s="9"/>
      <c r="EW129" s="9"/>
      <c r="EX129" s="9"/>
      <c r="EY129" s="9"/>
      <c r="EZ129" s="9"/>
      <c r="FA129" s="9"/>
      <c r="FB129" s="9"/>
      <c r="FC129" s="9"/>
      <c r="FD129" s="9"/>
      <c r="FE129" s="9"/>
      <c r="FF129" s="9"/>
      <c r="FG129" s="9"/>
      <c r="FH129" s="9"/>
      <c r="FI129" s="9"/>
      <c r="FJ129" s="9"/>
      <c r="FK129" s="9"/>
      <c r="FL129" s="9"/>
      <c r="FM129" s="9"/>
      <c r="FN129" s="9"/>
      <c r="FO129" s="9"/>
      <c r="FP129" s="9"/>
      <c r="FQ129" s="9"/>
      <c r="FR129" s="9"/>
      <c r="FS129" s="9"/>
      <c r="FT129" s="9"/>
      <c r="FU129" s="9"/>
      <c r="FV129" s="9"/>
      <c r="FW129" s="9"/>
      <c r="FX129" s="9"/>
      <c r="FY129" s="9"/>
      <c r="FZ129" s="9"/>
      <c r="GA129" s="9"/>
      <c r="GB129" s="9"/>
      <c r="GC129" s="9"/>
      <c r="GD129" s="9"/>
      <c r="GE129" s="9"/>
      <c r="GF129" s="9"/>
      <c r="GG129" s="9"/>
      <c r="GH129" s="9"/>
      <c r="GI129" s="9"/>
      <c r="GJ129" s="9"/>
      <c r="GK129" s="9"/>
      <c r="GL129" s="9"/>
      <c r="GM129" s="9"/>
      <c r="GN129" s="9"/>
      <c r="GO129" s="9"/>
      <c r="GP129" s="9"/>
      <c r="GQ129" s="9"/>
      <c r="GR129" s="9"/>
      <c r="GS129" s="9"/>
      <c r="GT129" s="9"/>
      <c r="GU129" s="9"/>
      <c r="GV129" s="9"/>
      <c r="GW129" s="9"/>
      <c r="GX129" s="9"/>
      <c r="GY129" s="9"/>
      <c r="GZ129" s="9"/>
      <c r="HA129" s="9"/>
      <c r="HB129" s="9"/>
      <c r="HC129" s="9"/>
      <c r="HD129" s="9"/>
      <c r="HE129" s="9"/>
      <c r="HF129" s="9"/>
      <c r="HG129" s="9"/>
    </row>
    <row r="130" spans="1:215" ht="15" x14ac:dyDescent="0.25">
      <c r="A130" s="71"/>
      <c r="B130" s="12" t="s">
        <v>123</v>
      </c>
      <c r="C130" s="127"/>
      <c r="D130" s="127"/>
      <c r="E130" s="127"/>
      <c r="F130" s="127"/>
      <c r="G130" s="127"/>
      <c r="H130" s="127"/>
      <c r="I130" s="127"/>
      <c r="J130" s="127"/>
      <c r="K130" s="127"/>
      <c r="L130" s="127"/>
      <c r="M130" s="127"/>
      <c r="N130" s="127"/>
      <c r="O130" s="12"/>
      <c r="P130" s="12"/>
      <c r="Q130" s="13"/>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9"/>
      <c r="BT130" s="9"/>
      <c r="BU130" s="9"/>
      <c r="BV130" s="9"/>
      <c r="BW130" s="9"/>
      <c r="BX130" s="9"/>
      <c r="BY130" s="9"/>
      <c r="BZ130" s="9"/>
      <c r="CA130" s="9"/>
      <c r="CB130" s="9"/>
      <c r="CC130" s="9"/>
      <c r="CD130" s="9"/>
      <c r="CE130" s="9"/>
      <c r="CF130" s="9"/>
      <c r="CG130" s="9"/>
      <c r="CH130" s="9"/>
      <c r="CI130" s="9"/>
      <c r="CJ130" s="9"/>
      <c r="CK130" s="9"/>
      <c r="CL130" s="9"/>
      <c r="CM130" s="9"/>
      <c r="CN130" s="9"/>
      <c r="CO130" s="9"/>
      <c r="CP130" s="9"/>
      <c r="CQ130" s="9"/>
      <c r="CR130" s="9"/>
      <c r="CS130" s="9"/>
      <c r="CT130" s="9"/>
      <c r="CU130" s="9"/>
      <c r="CV130" s="9"/>
      <c r="CW130" s="9"/>
      <c r="CX130" s="9"/>
      <c r="CY130" s="9"/>
      <c r="CZ130" s="9"/>
      <c r="DA130" s="9"/>
      <c r="DB130" s="9"/>
      <c r="DC130" s="9"/>
      <c r="DD130" s="9"/>
      <c r="DE130" s="9"/>
      <c r="DF130" s="9"/>
      <c r="DG130" s="9"/>
      <c r="DH130" s="9"/>
      <c r="DI130" s="9"/>
      <c r="DJ130" s="9"/>
      <c r="DK130" s="9"/>
      <c r="DL130" s="9"/>
      <c r="DM130" s="9"/>
      <c r="DN130" s="9"/>
      <c r="DO130" s="9"/>
      <c r="DP130" s="9"/>
      <c r="DQ130" s="9"/>
      <c r="DR130" s="9"/>
      <c r="DS130" s="9"/>
      <c r="DT130" s="9"/>
      <c r="DU130" s="9"/>
      <c r="DV130" s="9"/>
      <c r="DW130" s="9"/>
      <c r="DX130" s="9"/>
      <c r="DY130" s="9"/>
      <c r="DZ130" s="9"/>
      <c r="EA130" s="9"/>
      <c r="EB130" s="9"/>
      <c r="EC130" s="9"/>
      <c r="ED130" s="9"/>
      <c r="EE130" s="9"/>
      <c r="EF130" s="9"/>
      <c r="EG130" s="9"/>
      <c r="EH130" s="9"/>
      <c r="EI130" s="9"/>
      <c r="EJ130" s="9"/>
      <c r="EK130" s="9"/>
      <c r="EL130" s="9"/>
      <c r="EM130" s="9"/>
      <c r="EN130" s="9"/>
      <c r="EO130" s="9"/>
      <c r="EP130" s="9"/>
      <c r="EQ130" s="9"/>
      <c r="ER130" s="9"/>
      <c r="ES130" s="9"/>
      <c r="ET130" s="9"/>
      <c r="EU130" s="9"/>
      <c r="EV130" s="9"/>
      <c r="EW130" s="9"/>
      <c r="EX130" s="9"/>
      <c r="EY130" s="9"/>
      <c r="EZ130" s="9"/>
      <c r="FA130" s="9"/>
      <c r="FB130" s="9"/>
      <c r="FC130" s="9"/>
      <c r="FD130" s="9"/>
      <c r="FE130" s="9"/>
      <c r="FF130" s="9"/>
      <c r="FG130" s="9"/>
      <c r="FH130" s="9"/>
      <c r="FI130" s="9"/>
      <c r="FJ130" s="9"/>
      <c r="FK130" s="9"/>
      <c r="FL130" s="9"/>
      <c r="FM130" s="9"/>
      <c r="FN130" s="9"/>
      <c r="FO130" s="9"/>
      <c r="FP130" s="9"/>
      <c r="FQ130" s="9"/>
      <c r="FR130" s="9"/>
      <c r="FS130" s="9"/>
      <c r="FT130" s="9"/>
      <c r="FU130" s="9"/>
      <c r="FV130" s="9"/>
      <c r="FW130" s="9"/>
      <c r="FX130" s="9"/>
      <c r="FY130" s="9"/>
      <c r="FZ130" s="9"/>
      <c r="GA130" s="9"/>
      <c r="GB130" s="9"/>
      <c r="GC130" s="9"/>
      <c r="GD130" s="9"/>
      <c r="GE130" s="9"/>
      <c r="GF130" s="9"/>
      <c r="GG130" s="9"/>
      <c r="GH130" s="9"/>
      <c r="GI130" s="9"/>
      <c r="GJ130" s="9"/>
      <c r="GK130" s="9"/>
      <c r="GL130" s="9"/>
      <c r="GM130" s="9"/>
      <c r="GN130" s="9"/>
      <c r="GO130" s="9"/>
      <c r="GP130" s="9"/>
      <c r="GQ130" s="9"/>
      <c r="GR130" s="9"/>
      <c r="GS130" s="9"/>
      <c r="GT130" s="9"/>
      <c r="GU130" s="9"/>
      <c r="GV130" s="9"/>
      <c r="GW130" s="9"/>
      <c r="GX130" s="9"/>
      <c r="GY130" s="9"/>
      <c r="GZ130" s="9"/>
      <c r="HA130" s="9"/>
      <c r="HB130" s="9"/>
      <c r="HC130" s="9"/>
      <c r="HD130" s="9"/>
      <c r="HE130" s="9"/>
      <c r="HF130" s="9"/>
      <c r="HG130" s="9"/>
    </row>
    <row r="131" spans="1:215" ht="15" x14ac:dyDescent="0.25">
      <c r="A131" s="71"/>
      <c r="B131" s="189">
        <f>MIN(N112,N120)</f>
        <v>0</v>
      </c>
      <c r="C131" s="189"/>
      <c r="D131" s="189"/>
      <c r="E131" s="119" t="s">
        <v>14</v>
      </c>
      <c r="F131" s="271">
        <f>SUM(N55)</f>
        <v>0</v>
      </c>
      <c r="G131" s="271"/>
      <c r="H131" s="271"/>
      <c r="I131" s="23" t="s">
        <v>8</v>
      </c>
      <c r="J131" s="16">
        <v>1000</v>
      </c>
      <c r="K131" s="17"/>
      <c r="L131" s="119" t="s">
        <v>9</v>
      </c>
      <c r="M131" s="120"/>
      <c r="N131" s="257" t="e">
        <f>SUM(B131/F131*J131)</f>
        <v>#DIV/0!</v>
      </c>
      <c r="O131" s="257"/>
      <c r="P131" s="257"/>
      <c r="Q131" s="72"/>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9"/>
      <c r="BT131" s="9"/>
      <c r="BU131" s="9"/>
      <c r="BV131" s="9"/>
      <c r="BW131" s="9"/>
      <c r="BX131" s="9"/>
      <c r="BY131" s="9"/>
      <c r="BZ131" s="9"/>
      <c r="CA131" s="9"/>
      <c r="CB131" s="9"/>
      <c r="CC131" s="9"/>
      <c r="CD131" s="9"/>
      <c r="CE131" s="9"/>
      <c r="CF131" s="9"/>
      <c r="CG131" s="9"/>
      <c r="CH131" s="9"/>
      <c r="CI131" s="9"/>
      <c r="CJ131" s="9"/>
      <c r="CK131" s="9"/>
      <c r="CL131" s="9"/>
      <c r="CM131" s="9"/>
      <c r="CN131" s="9"/>
      <c r="CO131" s="9"/>
      <c r="CP131" s="9"/>
      <c r="CQ131" s="9"/>
      <c r="CR131" s="9"/>
      <c r="CS131" s="9"/>
      <c r="CT131" s="9"/>
      <c r="CU131" s="9"/>
      <c r="CV131" s="9"/>
      <c r="CW131" s="9"/>
      <c r="CX131" s="9"/>
      <c r="CY131" s="9"/>
      <c r="CZ131" s="9"/>
      <c r="DA131" s="9"/>
      <c r="DB131" s="9"/>
      <c r="DC131" s="9"/>
      <c r="DD131" s="9"/>
      <c r="DE131" s="9"/>
      <c r="DF131" s="9"/>
      <c r="DG131" s="9"/>
      <c r="DH131" s="9"/>
      <c r="DI131" s="9"/>
      <c r="DJ131" s="9"/>
      <c r="DK131" s="9"/>
      <c r="DL131" s="9"/>
      <c r="DM131" s="9"/>
      <c r="DN131" s="9"/>
      <c r="DO131" s="9"/>
      <c r="DP131" s="9"/>
      <c r="DQ131" s="9"/>
      <c r="DR131" s="9"/>
      <c r="DS131" s="9"/>
      <c r="DT131" s="9"/>
      <c r="DU131" s="9"/>
      <c r="DV131" s="9"/>
      <c r="DW131" s="9"/>
      <c r="DX131" s="9"/>
      <c r="DY131" s="9"/>
      <c r="DZ131" s="9"/>
      <c r="EA131" s="9"/>
      <c r="EB131" s="9"/>
      <c r="EC131" s="9"/>
      <c r="ED131" s="9"/>
      <c r="EE131" s="9"/>
      <c r="EF131" s="9"/>
      <c r="EG131" s="9"/>
      <c r="EH131" s="9"/>
      <c r="EI131" s="9"/>
      <c r="EJ131" s="9"/>
      <c r="EK131" s="9"/>
      <c r="EL131" s="9"/>
      <c r="EM131" s="9"/>
      <c r="EN131" s="9"/>
      <c r="EO131" s="9"/>
      <c r="EP131" s="9"/>
      <c r="EQ131" s="9"/>
      <c r="ER131" s="9"/>
      <c r="ES131" s="9"/>
      <c r="ET131" s="9"/>
      <c r="EU131" s="9"/>
      <c r="EV131" s="9"/>
      <c r="EW131" s="9"/>
      <c r="EX131" s="9"/>
      <c r="EY131" s="9"/>
      <c r="EZ131" s="9"/>
      <c r="FA131" s="9"/>
      <c r="FB131" s="9"/>
      <c r="FC131" s="9"/>
      <c r="FD131" s="9"/>
      <c r="FE131" s="9"/>
      <c r="FF131" s="9"/>
      <c r="FG131" s="9"/>
      <c r="FH131" s="9"/>
      <c r="FI131" s="9"/>
      <c r="FJ131" s="9"/>
      <c r="FK131" s="9"/>
      <c r="FL131" s="9"/>
      <c r="FM131" s="9"/>
      <c r="FN131" s="9"/>
      <c r="FO131" s="9"/>
      <c r="FP131" s="9"/>
      <c r="FQ131" s="9"/>
      <c r="FR131" s="9"/>
      <c r="FS131" s="9"/>
      <c r="FT131" s="9"/>
      <c r="FU131" s="9"/>
      <c r="FV131" s="9"/>
      <c r="FW131" s="9"/>
      <c r="FX131" s="9"/>
      <c r="FY131" s="9"/>
      <c r="FZ131" s="9"/>
      <c r="GA131" s="9"/>
      <c r="GB131" s="9"/>
      <c r="GC131" s="9"/>
      <c r="GD131" s="9"/>
      <c r="GE131" s="9"/>
      <c r="GF131" s="9"/>
      <c r="GG131" s="9"/>
      <c r="GH131" s="9"/>
      <c r="GI131" s="9"/>
      <c r="GJ131" s="9"/>
      <c r="GK131" s="9"/>
      <c r="GL131" s="9"/>
      <c r="GM131" s="9"/>
      <c r="GN131" s="9"/>
      <c r="GO131" s="9"/>
      <c r="GP131" s="9"/>
      <c r="GQ131" s="9"/>
      <c r="GR131" s="9"/>
      <c r="GS131" s="9"/>
      <c r="GT131" s="9"/>
      <c r="GU131" s="9"/>
      <c r="GV131" s="9"/>
      <c r="GW131" s="9"/>
      <c r="GX131" s="9"/>
      <c r="GY131" s="9"/>
      <c r="GZ131" s="9"/>
      <c r="HA131" s="9"/>
      <c r="HB131" s="9"/>
      <c r="HC131" s="9"/>
      <c r="HD131" s="9"/>
      <c r="HE131" s="9"/>
      <c r="HF131" s="9"/>
      <c r="HG131" s="9"/>
    </row>
    <row r="132" spans="1:215" ht="14.85" customHeight="1" x14ac:dyDescent="0.25">
      <c r="A132" s="147"/>
      <c r="B132" s="206" t="s">
        <v>124</v>
      </c>
      <c r="C132" s="206"/>
      <c r="D132" s="206"/>
      <c r="E132" s="132"/>
      <c r="F132" s="206" t="s">
        <v>125</v>
      </c>
      <c r="G132" s="206"/>
      <c r="H132" s="206"/>
      <c r="I132" s="69"/>
      <c r="J132" s="16"/>
      <c r="K132" s="16"/>
      <c r="L132" s="132"/>
      <c r="M132" s="70"/>
      <c r="N132" s="323" t="s">
        <v>126</v>
      </c>
      <c r="O132" s="323"/>
      <c r="P132" s="323"/>
      <c r="Q132" s="73"/>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9"/>
      <c r="BT132" s="9"/>
      <c r="BU132" s="9"/>
      <c r="BV132" s="9"/>
      <c r="BW132" s="9"/>
      <c r="BX132" s="9"/>
      <c r="BY132" s="9"/>
      <c r="BZ132" s="9"/>
      <c r="CA132" s="9"/>
      <c r="CB132" s="9"/>
      <c r="CC132" s="9"/>
      <c r="CD132" s="9"/>
      <c r="CE132" s="9"/>
      <c r="CF132" s="9"/>
      <c r="CG132" s="9"/>
      <c r="CH132" s="9"/>
      <c r="CI132" s="9"/>
      <c r="CJ132" s="9"/>
      <c r="CK132" s="9"/>
      <c r="CL132" s="9"/>
      <c r="CM132" s="9"/>
      <c r="CN132" s="9"/>
      <c r="CO132" s="9"/>
      <c r="CP132" s="9"/>
      <c r="CQ132" s="9"/>
      <c r="CR132" s="9"/>
      <c r="CS132" s="9"/>
      <c r="CT132" s="9"/>
      <c r="CU132" s="9"/>
      <c r="CV132" s="9"/>
      <c r="CW132" s="9"/>
      <c r="CX132" s="9"/>
      <c r="CY132" s="9"/>
      <c r="CZ132" s="9"/>
      <c r="DA132" s="9"/>
      <c r="DB132" s="9"/>
      <c r="DC132" s="9"/>
      <c r="DD132" s="9"/>
      <c r="DE132" s="9"/>
      <c r="DF132" s="9"/>
      <c r="DG132" s="9"/>
      <c r="DH132" s="9"/>
      <c r="DI132" s="9"/>
      <c r="DJ132" s="9"/>
      <c r="DK132" s="9"/>
      <c r="DL132" s="9"/>
      <c r="DM132" s="9"/>
      <c r="DN132" s="9"/>
      <c r="DO132" s="9"/>
      <c r="DP132" s="9"/>
      <c r="DQ132" s="9"/>
      <c r="DR132" s="9"/>
      <c r="DS132" s="9"/>
      <c r="DT132" s="9"/>
      <c r="DU132" s="9"/>
      <c r="DV132" s="9"/>
      <c r="DW132" s="9"/>
      <c r="DX132" s="9"/>
      <c r="DY132" s="9"/>
      <c r="DZ132" s="9"/>
      <c r="EA132" s="9"/>
      <c r="EB132" s="9"/>
      <c r="EC132" s="9"/>
      <c r="ED132" s="9"/>
      <c r="EE132" s="9"/>
      <c r="EF132" s="9"/>
      <c r="EG132" s="9"/>
      <c r="EH132" s="9"/>
      <c r="EI132" s="9"/>
      <c r="EJ132" s="9"/>
      <c r="EK132" s="9"/>
      <c r="EL132" s="9"/>
      <c r="EM132" s="9"/>
      <c r="EN132" s="9"/>
      <c r="EO132" s="9"/>
      <c r="EP132" s="9"/>
      <c r="EQ132" s="9"/>
      <c r="ER132" s="9"/>
      <c r="ES132" s="9"/>
      <c r="ET132" s="9"/>
      <c r="EU132" s="9"/>
      <c r="EV132" s="9"/>
      <c r="EW132" s="9"/>
      <c r="EX132" s="9"/>
      <c r="EY132" s="9"/>
      <c r="EZ132" s="9"/>
      <c r="FA132" s="9"/>
      <c r="FB132" s="9"/>
      <c r="FC132" s="9"/>
      <c r="FD132" s="9"/>
      <c r="FE132" s="9"/>
      <c r="FF132" s="9"/>
      <c r="FG132" s="9"/>
      <c r="FH132" s="9"/>
      <c r="FI132" s="9"/>
      <c r="FJ132" s="9"/>
      <c r="FK132" s="9"/>
      <c r="FL132" s="9"/>
      <c r="FM132" s="9"/>
      <c r="FN132" s="9"/>
      <c r="FO132" s="9"/>
      <c r="FP132" s="9"/>
      <c r="FQ132" s="9"/>
      <c r="FR132" s="9"/>
      <c r="FS132" s="9"/>
      <c r="FT132" s="9"/>
      <c r="FU132" s="9"/>
      <c r="FV132" s="9"/>
      <c r="FW132" s="9"/>
      <c r="FX132" s="9"/>
      <c r="FY132" s="9"/>
      <c r="FZ132" s="9"/>
      <c r="GA132" s="9"/>
      <c r="GB132" s="9"/>
      <c r="GC132" s="9"/>
      <c r="GD132" s="9"/>
      <c r="GE132" s="9"/>
      <c r="GF132" s="9"/>
      <c r="GG132" s="9"/>
      <c r="GH132" s="9"/>
      <c r="GI132" s="9"/>
      <c r="GJ132" s="9"/>
      <c r="GK132" s="9"/>
      <c r="GL132" s="9"/>
      <c r="GM132" s="9"/>
      <c r="GN132" s="9"/>
      <c r="GO132" s="9"/>
      <c r="GP132" s="9"/>
      <c r="GQ132" s="9"/>
      <c r="GR132" s="9"/>
      <c r="GS132" s="9"/>
      <c r="GT132" s="9"/>
      <c r="GU132" s="9"/>
      <c r="GV132" s="9"/>
      <c r="GW132" s="9"/>
      <c r="GX132" s="9"/>
      <c r="GY132" s="9"/>
      <c r="GZ132" s="9"/>
      <c r="HA132" s="9"/>
      <c r="HB132" s="9"/>
      <c r="HC132" s="9"/>
      <c r="HD132" s="9"/>
      <c r="HE132" s="9"/>
      <c r="HF132" s="9"/>
      <c r="HG132" s="9"/>
    </row>
    <row r="133" spans="1:215" ht="17.399999999999999" customHeight="1" x14ac:dyDescent="0.25">
      <c r="A133" s="108" t="s">
        <v>127</v>
      </c>
      <c r="B133" s="314" t="s">
        <v>128</v>
      </c>
      <c r="C133" s="314"/>
      <c r="D133" s="314"/>
      <c r="E133" s="314"/>
      <c r="F133" s="314"/>
      <c r="G133" s="314"/>
      <c r="H133" s="314"/>
      <c r="I133" s="314"/>
      <c r="J133" s="314"/>
      <c r="K133" s="314"/>
      <c r="L133" s="314"/>
      <c r="M133" s="314"/>
      <c r="N133" s="314"/>
      <c r="O133" s="314"/>
      <c r="P133" s="314"/>
      <c r="Q133" s="31"/>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6"/>
      <c r="BT133" s="6"/>
      <c r="BU133" s="6"/>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c r="DO133" s="6"/>
      <c r="DP133" s="6"/>
      <c r="DQ133" s="6"/>
      <c r="DR133" s="6"/>
      <c r="DS133" s="6"/>
      <c r="DT133" s="6"/>
      <c r="DU133" s="6"/>
      <c r="DV133" s="6"/>
      <c r="DW133" s="6"/>
      <c r="DX133" s="6"/>
      <c r="DY133" s="6"/>
      <c r="DZ133" s="6"/>
      <c r="EA133" s="6"/>
      <c r="EB133" s="6"/>
      <c r="EC133" s="6"/>
      <c r="ED133" s="6"/>
      <c r="EE133" s="6"/>
      <c r="EF133" s="6"/>
      <c r="EG133" s="6"/>
      <c r="EH133" s="6"/>
      <c r="EI133" s="6"/>
      <c r="EJ133" s="6"/>
      <c r="EK133" s="6"/>
      <c r="EL133" s="6"/>
      <c r="EM133" s="6"/>
      <c r="EN133" s="6"/>
      <c r="EO133" s="6"/>
      <c r="EP133" s="6"/>
      <c r="EQ133" s="6"/>
      <c r="ER133" s="6"/>
      <c r="ES133" s="6"/>
      <c r="ET133" s="6"/>
      <c r="EU133" s="6"/>
      <c r="EV133" s="6"/>
      <c r="EW133" s="6"/>
      <c r="EX133" s="6"/>
      <c r="EY133" s="6"/>
      <c r="EZ133" s="6"/>
      <c r="FA133" s="6"/>
      <c r="FB133" s="6"/>
      <c r="FC133" s="6"/>
      <c r="FD133" s="6"/>
      <c r="FE133" s="6"/>
      <c r="FF133" s="6"/>
      <c r="FG133" s="6"/>
      <c r="FH133" s="6"/>
      <c r="FI133" s="6"/>
      <c r="FJ133" s="6"/>
      <c r="FK133" s="6"/>
      <c r="FL133" s="6"/>
      <c r="FM133" s="6"/>
      <c r="FN133" s="6"/>
      <c r="FO133" s="6"/>
      <c r="FP133" s="6"/>
      <c r="FQ133" s="6"/>
      <c r="FR133" s="6"/>
      <c r="FS133" s="6"/>
      <c r="FT133" s="6"/>
      <c r="FU133" s="6"/>
      <c r="FV133" s="6"/>
      <c r="FW133" s="6"/>
      <c r="FX133" s="6"/>
      <c r="FY133" s="6"/>
      <c r="FZ133" s="6"/>
      <c r="GA133" s="6"/>
      <c r="GB133" s="6"/>
      <c r="GC133" s="6"/>
      <c r="GD133" s="6"/>
      <c r="GE133" s="6"/>
      <c r="GF133" s="6"/>
      <c r="GG133" s="6"/>
      <c r="GH133" s="6"/>
      <c r="GI133" s="6"/>
      <c r="GJ133" s="6"/>
      <c r="GK133" s="6"/>
      <c r="GL133" s="6"/>
      <c r="GM133" s="6"/>
      <c r="GN133" s="6"/>
      <c r="GO133" s="6"/>
      <c r="GP133" s="6"/>
      <c r="GQ133" s="6"/>
      <c r="GR133" s="6"/>
      <c r="GS133" s="6"/>
      <c r="GT133" s="6"/>
      <c r="GU133" s="6"/>
      <c r="GV133" s="6"/>
      <c r="GW133" s="6"/>
      <c r="GX133" s="6"/>
      <c r="GY133" s="6"/>
      <c r="GZ133" s="6"/>
      <c r="HA133" s="6"/>
      <c r="HB133" s="6"/>
      <c r="HC133" s="6"/>
      <c r="HD133" s="6"/>
      <c r="HE133" s="6"/>
      <c r="HF133" s="6"/>
      <c r="HG133" s="6"/>
    </row>
    <row r="134" spans="1:215" ht="17.399999999999999" customHeight="1" x14ac:dyDescent="0.25">
      <c r="A134" s="97" t="s">
        <v>129</v>
      </c>
      <c r="B134" s="315"/>
      <c r="C134" s="315"/>
      <c r="D134" s="315"/>
      <c r="E134" s="315"/>
      <c r="F134" s="82" t="s">
        <v>130</v>
      </c>
      <c r="G134" s="80"/>
      <c r="H134" s="316"/>
      <c r="I134" s="316"/>
      <c r="J134" s="316"/>
      <c r="K134" s="316"/>
      <c r="L134" s="316"/>
      <c r="M134" s="98"/>
      <c r="N134" s="148"/>
      <c r="O134" s="148"/>
      <c r="P134" s="148"/>
      <c r="Q134" s="149"/>
      <c r="R134" s="118"/>
      <c r="S134" s="118"/>
      <c r="T134" s="118"/>
      <c r="U134" s="118"/>
      <c r="V134" s="118"/>
      <c r="W134" s="118"/>
      <c r="X134" s="118"/>
      <c r="Y134" s="118"/>
      <c r="Z134" s="118"/>
      <c r="AA134" s="118"/>
      <c r="AB134" s="118"/>
      <c r="AC134" s="118"/>
      <c r="AD134" s="118"/>
      <c r="AE134" s="118"/>
      <c r="AF134" s="118"/>
      <c r="AG134" s="118"/>
      <c r="AH134" s="118"/>
      <c r="AI134" s="118"/>
      <c r="AJ134" s="118"/>
      <c r="AK134" s="118"/>
      <c r="AL134" s="118"/>
      <c r="AM134" s="118"/>
      <c r="AN134" s="118"/>
      <c r="AO134" s="118"/>
      <c r="AP134" s="118"/>
      <c r="AQ134" s="118"/>
      <c r="AR134" s="118"/>
      <c r="AS134" s="118"/>
      <c r="AT134" s="118"/>
      <c r="AU134" s="118"/>
      <c r="AV134" s="118"/>
      <c r="AW134" s="118"/>
      <c r="AX134" s="118"/>
      <c r="AY134" s="118"/>
      <c r="AZ134" s="118"/>
      <c r="BA134" s="118"/>
      <c r="BB134" s="118"/>
      <c r="BC134" s="118"/>
      <c r="BD134" s="118"/>
      <c r="BE134" s="118"/>
      <c r="BF134" s="118"/>
      <c r="BG134" s="118"/>
      <c r="BH134" s="118"/>
      <c r="BI134" s="118"/>
      <c r="BJ134" s="118"/>
      <c r="BK134" s="118"/>
      <c r="BL134" s="118"/>
      <c r="BM134" s="118"/>
      <c r="BN134" s="118"/>
      <c r="BO134" s="118"/>
      <c r="BP134" s="118"/>
      <c r="BQ134" s="118"/>
      <c r="BR134" s="118"/>
      <c r="BS134" s="98"/>
      <c r="BT134" s="98"/>
      <c r="BU134" s="98"/>
      <c r="BV134" s="98"/>
      <c r="BW134" s="98"/>
      <c r="BX134" s="98"/>
      <c r="BY134" s="98"/>
      <c r="BZ134" s="98"/>
      <c r="CA134" s="98"/>
      <c r="CB134" s="98"/>
      <c r="CC134" s="98"/>
      <c r="CD134" s="98"/>
      <c r="CE134" s="98"/>
      <c r="CF134" s="98"/>
      <c r="CG134" s="98"/>
      <c r="CH134" s="98"/>
      <c r="CI134" s="98"/>
      <c r="CJ134" s="98"/>
      <c r="CK134" s="98"/>
      <c r="CL134" s="98"/>
      <c r="CM134" s="98"/>
      <c r="CN134" s="98"/>
      <c r="CO134" s="98"/>
      <c r="CP134" s="98"/>
      <c r="CQ134" s="98"/>
      <c r="CR134" s="98"/>
      <c r="CS134" s="98"/>
      <c r="CT134" s="98"/>
      <c r="CU134" s="98"/>
      <c r="CV134" s="98"/>
      <c r="CW134" s="98"/>
      <c r="CX134" s="98"/>
      <c r="CY134" s="98"/>
      <c r="CZ134" s="98"/>
      <c r="DA134" s="98"/>
      <c r="DB134" s="98"/>
      <c r="DC134" s="98"/>
      <c r="DD134" s="98"/>
      <c r="DE134" s="98"/>
      <c r="DF134" s="98"/>
      <c r="DG134" s="98"/>
      <c r="DH134" s="98"/>
      <c r="DI134" s="98"/>
      <c r="DJ134" s="98"/>
      <c r="DK134" s="98"/>
      <c r="DL134" s="98"/>
      <c r="DM134" s="98"/>
      <c r="DN134" s="98"/>
      <c r="DO134" s="98"/>
      <c r="DP134" s="98"/>
      <c r="DQ134" s="98"/>
      <c r="DR134" s="98"/>
      <c r="DS134" s="98"/>
      <c r="DT134" s="98"/>
      <c r="DU134" s="98"/>
      <c r="DV134" s="98"/>
      <c r="DW134" s="98"/>
      <c r="DX134" s="98"/>
      <c r="DY134" s="98"/>
      <c r="DZ134" s="98"/>
      <c r="EA134" s="98"/>
      <c r="EB134" s="98"/>
      <c r="EC134" s="98"/>
      <c r="ED134" s="98"/>
      <c r="EE134" s="98"/>
      <c r="EF134" s="98"/>
      <c r="EG134" s="98"/>
      <c r="EH134" s="98"/>
      <c r="EI134" s="98"/>
      <c r="EJ134" s="98"/>
      <c r="EK134" s="98"/>
      <c r="EL134" s="98"/>
      <c r="EM134" s="98"/>
      <c r="EN134" s="98"/>
      <c r="EO134" s="98"/>
      <c r="EP134" s="98"/>
      <c r="EQ134" s="98"/>
      <c r="ER134" s="98"/>
      <c r="ES134" s="98"/>
      <c r="ET134" s="98"/>
      <c r="EU134" s="98"/>
      <c r="EV134" s="98"/>
      <c r="EW134" s="98"/>
      <c r="EX134" s="98"/>
      <c r="EY134" s="98"/>
      <c r="EZ134" s="98"/>
      <c r="FA134" s="98"/>
      <c r="FB134" s="98"/>
      <c r="FC134" s="98"/>
      <c r="FD134" s="98"/>
      <c r="FE134" s="98"/>
      <c r="FF134" s="98"/>
      <c r="FG134" s="98"/>
      <c r="FH134" s="98"/>
      <c r="FI134" s="98"/>
      <c r="FJ134" s="98"/>
      <c r="FK134" s="98"/>
      <c r="FL134" s="98"/>
      <c r="FM134" s="98"/>
      <c r="FN134" s="98"/>
      <c r="FO134" s="98"/>
      <c r="FP134" s="98"/>
      <c r="FQ134" s="98"/>
      <c r="FR134" s="98"/>
      <c r="FS134" s="98"/>
      <c r="FT134" s="98"/>
      <c r="FU134" s="98"/>
      <c r="FV134" s="98"/>
      <c r="FW134" s="98"/>
      <c r="FX134" s="98"/>
      <c r="FY134" s="98"/>
      <c r="FZ134" s="98"/>
      <c r="GA134" s="98"/>
      <c r="GB134" s="98"/>
      <c r="GC134" s="98"/>
      <c r="GD134" s="98"/>
      <c r="GE134" s="98"/>
      <c r="GF134" s="98"/>
      <c r="GG134" s="98"/>
      <c r="GH134" s="98"/>
      <c r="GI134" s="98"/>
      <c r="GJ134" s="98"/>
      <c r="GK134" s="98"/>
      <c r="GL134" s="98"/>
      <c r="GM134" s="98"/>
      <c r="GN134" s="98"/>
      <c r="GO134" s="98"/>
      <c r="GP134" s="98"/>
      <c r="GQ134" s="98"/>
      <c r="GR134" s="98"/>
      <c r="GS134" s="98"/>
      <c r="GT134" s="98"/>
      <c r="GU134" s="98"/>
      <c r="GV134" s="98"/>
      <c r="GW134" s="98"/>
      <c r="GX134" s="98"/>
      <c r="GY134" s="98"/>
      <c r="GZ134" s="98"/>
      <c r="HA134" s="98"/>
      <c r="HB134" s="98"/>
      <c r="HC134" s="98"/>
      <c r="HD134" s="98"/>
      <c r="HE134" s="98"/>
      <c r="HF134" s="98"/>
      <c r="HG134" s="98"/>
    </row>
    <row r="135" spans="1:215" x14ac:dyDescent="0.25">
      <c r="A135" s="97"/>
      <c r="B135" s="317" t="s">
        <v>131</v>
      </c>
      <c r="C135" s="317"/>
      <c r="D135" s="317"/>
      <c r="E135" s="317"/>
      <c r="F135" s="134"/>
      <c r="G135" s="134"/>
      <c r="H135" s="98" t="s">
        <v>132</v>
      </c>
      <c r="I135" s="19"/>
      <c r="J135" s="81"/>
      <c r="K135" s="81"/>
      <c r="L135" s="98"/>
      <c r="M135" s="98"/>
      <c r="N135" s="318"/>
      <c r="O135" s="318"/>
      <c r="P135" s="318"/>
      <c r="Q135" s="149"/>
      <c r="R135" s="118"/>
      <c r="S135" s="118"/>
      <c r="T135" s="118"/>
      <c r="U135" s="118"/>
      <c r="V135" s="118"/>
      <c r="W135" s="118"/>
      <c r="X135" s="118"/>
      <c r="Y135" s="118"/>
      <c r="Z135" s="118"/>
      <c r="AA135" s="118"/>
      <c r="AB135" s="118"/>
      <c r="AC135" s="118"/>
      <c r="AD135" s="118"/>
      <c r="AE135" s="118"/>
      <c r="AF135" s="118"/>
      <c r="AG135" s="118"/>
      <c r="AH135" s="118"/>
      <c r="AI135" s="118"/>
      <c r="AJ135" s="118"/>
      <c r="AK135" s="118"/>
      <c r="AL135" s="118"/>
      <c r="AM135" s="118"/>
      <c r="AN135" s="118"/>
      <c r="AO135" s="118"/>
      <c r="AP135" s="118"/>
      <c r="AQ135" s="118"/>
      <c r="AR135" s="118"/>
      <c r="AS135" s="118"/>
      <c r="AT135" s="118"/>
      <c r="AU135" s="118"/>
      <c r="AV135" s="118"/>
      <c r="AW135" s="118"/>
      <c r="AX135" s="118"/>
      <c r="AY135" s="118"/>
      <c r="AZ135" s="118"/>
      <c r="BA135" s="118"/>
      <c r="BB135" s="118"/>
      <c r="BC135" s="118"/>
      <c r="BD135" s="118"/>
      <c r="BE135" s="118"/>
      <c r="BF135" s="118"/>
      <c r="BG135" s="118"/>
      <c r="BH135" s="118"/>
      <c r="BI135" s="118"/>
      <c r="BJ135" s="118"/>
      <c r="BK135" s="118"/>
      <c r="BL135" s="118"/>
      <c r="BM135" s="118"/>
      <c r="BN135" s="118"/>
      <c r="BO135" s="118"/>
      <c r="BP135" s="118"/>
      <c r="BQ135" s="118"/>
      <c r="BR135" s="118"/>
      <c r="BS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CW135" s="98"/>
      <c r="CX135" s="98"/>
      <c r="CY135" s="98"/>
      <c r="CZ135" s="98"/>
      <c r="DA135" s="98"/>
      <c r="DB135" s="98"/>
      <c r="DC135" s="98"/>
      <c r="DD135" s="98"/>
      <c r="DE135" s="98"/>
      <c r="DF135" s="98"/>
      <c r="DG135" s="98"/>
      <c r="DH135" s="98"/>
      <c r="DI135" s="98"/>
      <c r="DJ135" s="98"/>
      <c r="DK135" s="98"/>
      <c r="DL135" s="98"/>
      <c r="DM135" s="98"/>
      <c r="DN135" s="98"/>
      <c r="DO135" s="98"/>
      <c r="DP135" s="98"/>
      <c r="DQ135" s="98"/>
      <c r="DR135" s="98"/>
      <c r="DS135" s="98"/>
      <c r="DT135" s="98"/>
      <c r="DU135" s="98"/>
      <c r="DV135" s="98"/>
      <c r="DW135" s="98"/>
      <c r="DX135" s="98"/>
      <c r="DY135" s="98"/>
      <c r="DZ135" s="98"/>
      <c r="EA135" s="98"/>
      <c r="EB135" s="98"/>
      <c r="EC135" s="98"/>
      <c r="ED135" s="98"/>
      <c r="EE135" s="98"/>
      <c r="EF135" s="98"/>
      <c r="EG135" s="98"/>
      <c r="EH135" s="98"/>
      <c r="EI135" s="98"/>
      <c r="EJ135" s="98"/>
      <c r="EK135" s="98"/>
      <c r="EL135" s="98"/>
      <c r="EM135" s="98"/>
      <c r="EN135" s="98"/>
      <c r="EO135" s="98"/>
      <c r="EP135" s="98"/>
      <c r="EQ135" s="98"/>
      <c r="ER135" s="98"/>
      <c r="ES135" s="98"/>
      <c r="ET135" s="98"/>
      <c r="EU135" s="98"/>
      <c r="EV135" s="98"/>
      <c r="EW135" s="98"/>
      <c r="EX135" s="98"/>
      <c r="EY135" s="98"/>
      <c r="EZ135" s="98"/>
      <c r="FA135" s="98"/>
      <c r="FB135" s="98"/>
      <c r="FC135" s="98"/>
      <c r="FD135" s="98"/>
      <c r="FE135" s="98"/>
      <c r="FF135" s="98"/>
      <c r="FG135" s="98"/>
      <c r="FH135" s="98"/>
      <c r="FI135" s="98"/>
      <c r="FJ135" s="98"/>
      <c r="FK135" s="98"/>
      <c r="FL135" s="98"/>
      <c r="FM135" s="98"/>
      <c r="FN135" s="98"/>
      <c r="FO135" s="98"/>
      <c r="FP135" s="98"/>
      <c r="FQ135" s="98"/>
      <c r="FR135" s="98"/>
      <c r="FS135" s="98"/>
      <c r="FT135" s="98"/>
      <c r="FU135" s="98"/>
      <c r="FV135" s="98"/>
      <c r="FW135" s="98"/>
      <c r="FX135" s="98"/>
      <c r="FY135" s="98"/>
      <c r="FZ135" s="98"/>
      <c r="GA135" s="98"/>
      <c r="GB135" s="98"/>
      <c r="GC135" s="98"/>
      <c r="GD135" s="98"/>
      <c r="GE135" s="98"/>
      <c r="GF135" s="98"/>
      <c r="GG135" s="98"/>
      <c r="GH135" s="98"/>
      <c r="GI135" s="98"/>
      <c r="GJ135" s="98"/>
      <c r="GK135" s="98"/>
      <c r="GL135" s="98"/>
      <c r="GM135" s="98"/>
      <c r="GN135" s="98"/>
      <c r="GO135" s="98"/>
      <c r="GP135" s="98"/>
      <c r="GQ135" s="98"/>
      <c r="GR135" s="98"/>
      <c r="GS135" s="98"/>
      <c r="GT135" s="98"/>
      <c r="GU135" s="98"/>
      <c r="GV135" s="98"/>
      <c r="GW135" s="98"/>
      <c r="GX135" s="98"/>
      <c r="GY135" s="98"/>
      <c r="GZ135" s="98"/>
      <c r="HA135" s="98"/>
      <c r="HB135" s="98"/>
      <c r="HC135" s="98"/>
      <c r="HD135" s="98"/>
      <c r="HE135" s="98"/>
      <c r="HF135" s="98"/>
      <c r="HG135" s="98"/>
    </row>
    <row r="136" spans="1:215" ht="5.4" customHeight="1" x14ac:dyDescent="0.25">
      <c r="A136" s="97"/>
      <c r="B136" s="319"/>
      <c r="C136" s="318"/>
      <c r="D136" s="318"/>
      <c r="E136" s="318"/>
      <c r="F136" s="98"/>
      <c r="G136" s="98"/>
      <c r="H136" s="320"/>
      <c r="I136" s="320"/>
      <c r="J136" s="320"/>
      <c r="K136" s="320"/>
      <c r="L136" s="320"/>
      <c r="M136" s="98"/>
      <c r="N136" s="98"/>
      <c r="O136" s="98"/>
      <c r="P136" s="98"/>
      <c r="Q136" s="149"/>
      <c r="R136" s="118"/>
      <c r="S136" s="118"/>
      <c r="T136" s="118"/>
      <c r="U136" s="118"/>
      <c r="V136" s="118"/>
      <c r="W136" s="118"/>
      <c r="X136" s="118"/>
      <c r="Y136" s="118"/>
      <c r="Z136" s="118"/>
      <c r="AA136" s="118"/>
      <c r="AB136" s="118"/>
      <c r="AC136" s="118"/>
      <c r="AD136" s="118"/>
      <c r="AE136" s="118"/>
      <c r="AF136" s="118"/>
      <c r="AG136" s="118"/>
      <c r="AH136" s="118"/>
      <c r="AI136" s="118"/>
      <c r="AJ136" s="118"/>
      <c r="AK136" s="118"/>
      <c r="AL136" s="118"/>
      <c r="AM136" s="118"/>
      <c r="AN136" s="118"/>
      <c r="AO136" s="118"/>
      <c r="AP136" s="118"/>
      <c r="AQ136" s="118"/>
      <c r="AR136" s="118"/>
      <c r="AS136" s="118"/>
      <c r="AT136" s="118"/>
      <c r="AU136" s="118"/>
      <c r="AV136" s="118"/>
      <c r="AW136" s="118"/>
      <c r="AX136" s="118"/>
      <c r="AY136" s="118"/>
      <c r="AZ136" s="118"/>
      <c r="BA136" s="118"/>
      <c r="BB136" s="118"/>
      <c r="BC136" s="118"/>
      <c r="BD136" s="118"/>
      <c r="BE136" s="118"/>
      <c r="BF136" s="118"/>
      <c r="BG136" s="118"/>
      <c r="BH136" s="118"/>
      <c r="BI136" s="118"/>
      <c r="BJ136" s="118"/>
      <c r="BK136" s="118"/>
      <c r="BL136" s="118"/>
      <c r="BM136" s="118"/>
      <c r="BN136" s="118"/>
      <c r="BO136" s="118"/>
      <c r="BP136" s="118"/>
      <c r="BQ136" s="118"/>
      <c r="BR136" s="118"/>
      <c r="BS136" s="98"/>
      <c r="BT136" s="98"/>
      <c r="BU136" s="98"/>
      <c r="BV136" s="98"/>
      <c r="BW136" s="98"/>
      <c r="BX136" s="98"/>
      <c r="BY136" s="98"/>
      <c r="BZ136" s="98"/>
      <c r="CA136" s="98"/>
      <c r="CB136" s="98"/>
      <c r="CC136" s="98"/>
      <c r="CD136" s="98"/>
      <c r="CE136" s="98"/>
      <c r="CF136" s="98"/>
      <c r="CG136" s="98"/>
      <c r="CH136" s="98"/>
      <c r="CI136" s="98"/>
      <c r="CJ136" s="98"/>
      <c r="CK136" s="98"/>
      <c r="CL136" s="98"/>
      <c r="CM136" s="98"/>
      <c r="CN136" s="98"/>
      <c r="CO136" s="98"/>
      <c r="CP136" s="98"/>
      <c r="CQ136" s="98"/>
      <c r="CR136" s="98"/>
      <c r="CS136" s="98"/>
      <c r="CT136" s="98"/>
      <c r="CU136" s="98"/>
      <c r="CV136" s="98"/>
      <c r="CW136" s="98"/>
      <c r="CX136" s="98"/>
      <c r="CY136" s="98"/>
      <c r="CZ136" s="98"/>
      <c r="DA136" s="98"/>
      <c r="DB136" s="98"/>
      <c r="DC136" s="98"/>
      <c r="DD136" s="98"/>
      <c r="DE136" s="98"/>
      <c r="DF136" s="98"/>
      <c r="DG136" s="98"/>
      <c r="DH136" s="98"/>
      <c r="DI136" s="98"/>
      <c r="DJ136" s="98"/>
      <c r="DK136" s="98"/>
      <c r="DL136" s="98"/>
      <c r="DM136" s="98"/>
      <c r="DN136" s="98"/>
      <c r="DO136" s="98"/>
      <c r="DP136" s="98"/>
      <c r="DQ136" s="98"/>
      <c r="DR136" s="98"/>
      <c r="DS136" s="98"/>
      <c r="DT136" s="98"/>
      <c r="DU136" s="98"/>
      <c r="DV136" s="98"/>
      <c r="DW136" s="98"/>
      <c r="DX136" s="98"/>
      <c r="DY136" s="98"/>
      <c r="DZ136" s="98"/>
      <c r="EA136" s="98"/>
      <c r="EB136" s="98"/>
      <c r="EC136" s="98"/>
      <c r="ED136" s="98"/>
      <c r="EE136" s="98"/>
      <c r="EF136" s="98"/>
      <c r="EG136" s="98"/>
      <c r="EH136" s="98"/>
      <c r="EI136" s="98"/>
      <c r="EJ136" s="98"/>
      <c r="EK136" s="98"/>
      <c r="EL136" s="98"/>
      <c r="EM136" s="98"/>
      <c r="EN136" s="98"/>
      <c r="EO136" s="98"/>
      <c r="EP136" s="98"/>
      <c r="EQ136" s="98"/>
      <c r="ER136" s="98"/>
      <c r="ES136" s="98"/>
      <c r="ET136" s="98"/>
      <c r="EU136" s="98"/>
      <c r="EV136" s="98"/>
      <c r="EW136" s="98"/>
      <c r="EX136" s="98"/>
      <c r="EY136" s="98"/>
      <c r="EZ136" s="98"/>
      <c r="FA136" s="98"/>
      <c r="FB136" s="98"/>
      <c r="FC136" s="98"/>
      <c r="FD136" s="98"/>
      <c r="FE136" s="98"/>
      <c r="FF136" s="98"/>
      <c r="FG136" s="98"/>
      <c r="FH136" s="98"/>
      <c r="FI136" s="98"/>
      <c r="FJ136" s="98"/>
      <c r="FK136" s="98"/>
      <c r="FL136" s="98"/>
      <c r="FM136" s="98"/>
      <c r="FN136" s="98"/>
      <c r="FO136" s="98"/>
      <c r="FP136" s="98"/>
      <c r="FQ136" s="98"/>
      <c r="FR136" s="98"/>
      <c r="FS136" s="98"/>
      <c r="FT136" s="98"/>
      <c r="FU136" s="98"/>
      <c r="FV136" s="98"/>
      <c r="FW136" s="98"/>
      <c r="FX136" s="98"/>
      <c r="FY136" s="98"/>
      <c r="FZ136" s="98"/>
      <c r="GA136" s="98"/>
      <c r="GB136" s="98"/>
      <c r="GC136" s="98"/>
      <c r="GD136" s="98"/>
      <c r="GE136" s="98"/>
      <c r="GF136" s="98"/>
      <c r="GG136" s="98"/>
      <c r="GH136" s="98"/>
      <c r="GI136" s="98"/>
      <c r="GJ136" s="98"/>
      <c r="GK136" s="98"/>
      <c r="GL136" s="98"/>
      <c r="GM136" s="98"/>
      <c r="GN136" s="98"/>
      <c r="GO136" s="98"/>
      <c r="GP136" s="98"/>
      <c r="GQ136" s="98"/>
      <c r="GR136" s="98"/>
      <c r="GS136" s="98"/>
      <c r="GT136" s="98"/>
      <c r="GU136" s="98"/>
      <c r="GV136" s="98"/>
      <c r="GW136" s="98"/>
      <c r="GX136" s="98"/>
      <c r="GY136" s="98"/>
      <c r="GZ136" s="98"/>
      <c r="HA136" s="98"/>
      <c r="HB136" s="98"/>
      <c r="HC136" s="98"/>
      <c r="HD136" s="98"/>
      <c r="HE136" s="98"/>
      <c r="HF136" s="98"/>
      <c r="HG136" s="98"/>
    </row>
    <row r="137" spans="1:215" ht="13.8" x14ac:dyDescent="0.25">
      <c r="A137" s="97" t="s">
        <v>133</v>
      </c>
      <c r="B137" s="270">
        <f>(B131+B134-H134)</f>
        <v>0</v>
      </c>
      <c r="C137" s="266"/>
      <c r="D137" s="266"/>
      <c r="E137" s="119" t="s">
        <v>14</v>
      </c>
      <c r="F137" s="327">
        <f>SUM(N55)</f>
        <v>0</v>
      </c>
      <c r="G137" s="327"/>
      <c r="H137" s="327"/>
      <c r="I137" s="23" t="s">
        <v>8</v>
      </c>
      <c r="J137" s="16">
        <v>1000</v>
      </c>
      <c r="K137" s="98"/>
      <c r="L137" s="119" t="s">
        <v>9</v>
      </c>
      <c r="M137" s="98"/>
      <c r="N137" s="265" t="e">
        <f>SUM(B137/F137*J137)</f>
        <v>#DIV/0!</v>
      </c>
      <c r="O137" s="265"/>
      <c r="P137" s="265"/>
      <c r="Q137" s="149"/>
      <c r="R137" s="118"/>
      <c r="S137" s="118"/>
      <c r="T137" s="118"/>
      <c r="U137" s="118"/>
      <c r="V137" s="118"/>
      <c r="W137" s="118"/>
      <c r="X137" s="118"/>
      <c r="Y137" s="118"/>
      <c r="Z137" s="118"/>
      <c r="AA137" s="118"/>
      <c r="AB137" s="118"/>
      <c r="AC137" s="118"/>
      <c r="AD137" s="118"/>
      <c r="AE137" s="118"/>
      <c r="AF137" s="118"/>
      <c r="AG137" s="118"/>
      <c r="AH137" s="118"/>
      <c r="AI137" s="118"/>
      <c r="AJ137" s="118"/>
      <c r="AK137" s="118"/>
      <c r="AL137" s="118"/>
      <c r="AM137" s="118"/>
      <c r="AN137" s="118"/>
      <c r="AO137" s="118"/>
      <c r="AP137" s="118"/>
      <c r="AQ137" s="118"/>
      <c r="AR137" s="118"/>
      <c r="AS137" s="118"/>
      <c r="AT137" s="118"/>
      <c r="AU137" s="118"/>
      <c r="AV137" s="118"/>
      <c r="AW137" s="118"/>
      <c r="AX137" s="118"/>
      <c r="AY137" s="118"/>
      <c r="AZ137" s="118"/>
      <c r="BA137" s="118"/>
      <c r="BB137" s="118"/>
      <c r="BC137" s="118"/>
      <c r="BD137" s="118"/>
      <c r="BE137" s="118"/>
      <c r="BF137" s="118"/>
      <c r="BG137" s="118"/>
      <c r="BH137" s="118"/>
      <c r="BI137" s="118"/>
      <c r="BJ137" s="118"/>
      <c r="BK137" s="118"/>
      <c r="BL137" s="118"/>
      <c r="BM137" s="118"/>
      <c r="BN137" s="118"/>
      <c r="BO137" s="118"/>
      <c r="BP137" s="118"/>
      <c r="BQ137" s="118"/>
      <c r="BR137" s="118"/>
      <c r="BS137" s="98"/>
      <c r="BT137" s="98"/>
      <c r="BU137" s="98"/>
      <c r="BV137" s="98"/>
      <c r="BW137" s="98"/>
      <c r="BX137" s="98"/>
      <c r="BY137" s="98"/>
      <c r="BZ137" s="98"/>
      <c r="CA137" s="98"/>
      <c r="CB137" s="98"/>
      <c r="CC137" s="98"/>
      <c r="CD137" s="98"/>
      <c r="CE137" s="98"/>
      <c r="CF137" s="98"/>
      <c r="CG137" s="98"/>
      <c r="CH137" s="98"/>
      <c r="CI137" s="98"/>
      <c r="CJ137" s="98"/>
      <c r="CK137" s="98"/>
      <c r="CL137" s="98"/>
      <c r="CM137" s="98"/>
      <c r="CN137" s="98"/>
      <c r="CO137" s="98"/>
      <c r="CP137" s="98"/>
      <c r="CQ137" s="98"/>
      <c r="CR137" s="98"/>
      <c r="CS137" s="98"/>
      <c r="CT137" s="98"/>
      <c r="CU137" s="98"/>
      <c r="CV137" s="98"/>
      <c r="CW137" s="98"/>
      <c r="CX137" s="98"/>
      <c r="CY137" s="98"/>
      <c r="CZ137" s="98"/>
      <c r="DA137" s="98"/>
      <c r="DB137" s="98"/>
      <c r="DC137" s="98"/>
      <c r="DD137" s="98"/>
      <c r="DE137" s="98"/>
      <c r="DF137" s="98"/>
      <c r="DG137" s="98"/>
      <c r="DH137" s="98"/>
      <c r="DI137" s="98"/>
      <c r="DJ137" s="98"/>
      <c r="DK137" s="98"/>
      <c r="DL137" s="98"/>
      <c r="DM137" s="98"/>
      <c r="DN137" s="98"/>
      <c r="DO137" s="98"/>
      <c r="DP137" s="98"/>
      <c r="DQ137" s="98"/>
      <c r="DR137" s="98"/>
      <c r="DS137" s="98"/>
      <c r="DT137" s="98"/>
      <c r="DU137" s="98"/>
      <c r="DV137" s="98"/>
      <c r="DW137" s="98"/>
      <c r="DX137" s="98"/>
      <c r="DY137" s="98"/>
      <c r="DZ137" s="98"/>
      <c r="EA137" s="98"/>
      <c r="EB137" s="98"/>
      <c r="EC137" s="98"/>
      <c r="ED137" s="98"/>
      <c r="EE137" s="98"/>
      <c r="EF137" s="98"/>
      <c r="EG137" s="98"/>
      <c r="EH137" s="98"/>
      <c r="EI137" s="98"/>
      <c r="EJ137" s="98"/>
      <c r="EK137" s="98"/>
      <c r="EL137" s="98"/>
      <c r="EM137" s="98"/>
      <c r="EN137" s="98"/>
      <c r="EO137" s="98"/>
      <c r="EP137" s="98"/>
      <c r="EQ137" s="98"/>
      <c r="ER137" s="98"/>
      <c r="ES137" s="98"/>
      <c r="ET137" s="98"/>
      <c r="EU137" s="98"/>
      <c r="EV137" s="98"/>
      <c r="EW137" s="98"/>
      <c r="EX137" s="98"/>
      <c r="EY137" s="98"/>
      <c r="EZ137" s="98"/>
      <c r="FA137" s="98"/>
      <c r="FB137" s="98"/>
      <c r="FC137" s="98"/>
      <c r="FD137" s="98"/>
      <c r="FE137" s="98"/>
      <c r="FF137" s="98"/>
      <c r="FG137" s="98"/>
      <c r="FH137" s="98"/>
      <c r="FI137" s="98"/>
      <c r="FJ137" s="98"/>
      <c r="FK137" s="98"/>
      <c r="FL137" s="98"/>
      <c r="FM137" s="98"/>
      <c r="FN137" s="98"/>
      <c r="FO137" s="98"/>
      <c r="FP137" s="98"/>
      <c r="FQ137" s="98"/>
      <c r="FR137" s="98"/>
      <c r="FS137" s="98"/>
      <c r="FT137" s="98"/>
      <c r="FU137" s="98"/>
      <c r="FV137" s="98"/>
      <c r="FW137" s="98"/>
      <c r="FX137" s="98"/>
      <c r="FY137" s="98"/>
      <c r="FZ137" s="98"/>
      <c r="GA137" s="98"/>
      <c r="GB137" s="98"/>
      <c r="GC137" s="98"/>
      <c r="GD137" s="98"/>
      <c r="GE137" s="98"/>
      <c r="GF137" s="98"/>
      <c r="GG137" s="98"/>
      <c r="GH137" s="98"/>
      <c r="GI137" s="98"/>
      <c r="GJ137" s="98"/>
      <c r="GK137" s="98"/>
      <c r="GL137" s="98"/>
      <c r="GM137" s="98"/>
      <c r="GN137" s="98"/>
      <c r="GO137" s="98"/>
      <c r="GP137" s="98"/>
      <c r="GQ137" s="98"/>
      <c r="GR137" s="98"/>
      <c r="GS137" s="98"/>
      <c r="GT137" s="98"/>
      <c r="GU137" s="98"/>
      <c r="GV137" s="98"/>
      <c r="GW137" s="98"/>
      <c r="GX137" s="98"/>
      <c r="GY137" s="98"/>
      <c r="GZ137" s="98"/>
      <c r="HA137" s="98"/>
      <c r="HB137" s="98"/>
      <c r="HC137" s="98"/>
      <c r="HD137" s="98"/>
      <c r="HE137" s="98"/>
      <c r="HF137" s="98"/>
      <c r="HG137" s="98"/>
    </row>
    <row r="138" spans="1:215" x14ac:dyDescent="0.25">
      <c r="A138" s="150"/>
      <c r="B138" s="328" t="s">
        <v>134</v>
      </c>
      <c r="C138" s="328"/>
      <c r="D138" s="328"/>
      <c r="E138" s="151"/>
      <c r="F138" s="206" t="s">
        <v>125</v>
      </c>
      <c r="G138" s="206"/>
      <c r="H138" s="206"/>
      <c r="I138" s="151"/>
      <c r="J138" s="151"/>
      <c r="K138" s="151"/>
      <c r="L138" s="151"/>
      <c r="M138" s="151"/>
      <c r="N138" s="328" t="s">
        <v>135</v>
      </c>
      <c r="O138" s="328"/>
      <c r="P138" s="328"/>
      <c r="Q138" s="152"/>
      <c r="R138" s="118"/>
      <c r="S138" s="118"/>
      <c r="T138" s="118"/>
      <c r="U138" s="118"/>
      <c r="V138" s="118"/>
      <c r="W138" s="118"/>
      <c r="X138" s="118"/>
      <c r="Y138" s="118"/>
      <c r="Z138" s="118"/>
      <c r="AA138" s="118"/>
      <c r="AB138" s="118"/>
      <c r="AC138" s="118"/>
      <c r="AD138" s="118"/>
      <c r="AE138" s="118"/>
      <c r="AF138" s="118"/>
      <c r="AG138" s="118"/>
      <c r="AH138" s="118"/>
      <c r="AI138" s="118"/>
      <c r="AJ138" s="118"/>
      <c r="AK138" s="118"/>
      <c r="AL138" s="118"/>
      <c r="AM138" s="118"/>
      <c r="AN138" s="118"/>
      <c r="AO138" s="118"/>
      <c r="AP138" s="118"/>
      <c r="AQ138" s="118"/>
      <c r="AR138" s="118"/>
      <c r="AS138" s="118"/>
      <c r="AT138" s="118"/>
      <c r="AU138" s="118"/>
      <c r="AV138" s="118"/>
      <c r="AW138" s="118"/>
      <c r="AX138" s="118"/>
      <c r="AY138" s="118"/>
      <c r="AZ138" s="118"/>
      <c r="BA138" s="118"/>
      <c r="BB138" s="118"/>
      <c r="BC138" s="118"/>
      <c r="BD138" s="118"/>
      <c r="BE138" s="118"/>
      <c r="BF138" s="118"/>
      <c r="BG138" s="118"/>
      <c r="BH138" s="118"/>
      <c r="BI138" s="118"/>
      <c r="BJ138" s="118"/>
      <c r="BK138" s="118"/>
      <c r="BL138" s="118"/>
      <c r="BM138" s="118"/>
      <c r="BN138" s="118"/>
      <c r="BO138" s="118"/>
      <c r="BP138" s="118"/>
      <c r="BQ138" s="118"/>
      <c r="BR138" s="118"/>
      <c r="BS138" s="98"/>
      <c r="BT138" s="98"/>
      <c r="BU138" s="98"/>
      <c r="BV138" s="98"/>
      <c r="BW138" s="98"/>
      <c r="BX138" s="98"/>
      <c r="BY138" s="98"/>
      <c r="BZ138" s="98"/>
      <c r="CA138" s="98"/>
      <c r="CB138" s="98"/>
      <c r="CC138" s="98"/>
      <c r="CD138" s="98"/>
      <c r="CE138" s="98"/>
      <c r="CF138" s="98"/>
      <c r="CG138" s="98"/>
      <c r="CH138" s="98"/>
      <c r="CI138" s="98"/>
      <c r="CJ138" s="98"/>
      <c r="CK138" s="98"/>
      <c r="CL138" s="98"/>
      <c r="CM138" s="98"/>
      <c r="CN138" s="98"/>
      <c r="CO138" s="98"/>
      <c r="CP138" s="98"/>
      <c r="CQ138" s="98"/>
      <c r="CR138" s="98"/>
      <c r="CS138" s="98"/>
      <c r="CT138" s="98"/>
      <c r="CU138" s="98"/>
      <c r="CV138" s="98"/>
      <c r="CW138" s="98"/>
      <c r="CX138" s="98"/>
      <c r="CY138" s="98"/>
      <c r="CZ138" s="98"/>
      <c r="DA138" s="98"/>
      <c r="DB138" s="98"/>
      <c r="DC138" s="98"/>
      <c r="DD138" s="98"/>
      <c r="DE138" s="98"/>
      <c r="DF138" s="98"/>
      <c r="DG138" s="98"/>
      <c r="DH138" s="98"/>
      <c r="DI138" s="98"/>
      <c r="DJ138" s="98"/>
      <c r="DK138" s="98"/>
      <c r="DL138" s="98"/>
      <c r="DM138" s="98"/>
      <c r="DN138" s="98"/>
      <c r="DO138" s="98"/>
      <c r="DP138" s="98"/>
      <c r="DQ138" s="98"/>
      <c r="DR138" s="98"/>
      <c r="DS138" s="98"/>
      <c r="DT138" s="98"/>
      <c r="DU138" s="98"/>
      <c r="DV138" s="98"/>
      <c r="DW138" s="98"/>
      <c r="DX138" s="98"/>
      <c r="DY138" s="98"/>
      <c r="DZ138" s="98"/>
      <c r="EA138" s="98"/>
      <c r="EB138" s="98"/>
      <c r="EC138" s="98"/>
      <c r="ED138" s="98"/>
      <c r="EE138" s="98"/>
      <c r="EF138" s="98"/>
      <c r="EG138" s="98"/>
      <c r="EH138" s="98"/>
      <c r="EI138" s="98"/>
      <c r="EJ138" s="98"/>
      <c r="EK138" s="98"/>
      <c r="EL138" s="98"/>
      <c r="EM138" s="98"/>
      <c r="EN138" s="98"/>
      <c r="EO138" s="98"/>
      <c r="EP138" s="98"/>
      <c r="EQ138" s="98"/>
      <c r="ER138" s="98"/>
      <c r="ES138" s="98"/>
      <c r="ET138" s="98"/>
      <c r="EU138" s="98"/>
      <c r="EV138" s="98"/>
      <c r="EW138" s="98"/>
      <c r="EX138" s="98"/>
      <c r="EY138" s="98"/>
      <c r="EZ138" s="98"/>
      <c r="FA138" s="98"/>
      <c r="FB138" s="98"/>
      <c r="FC138" s="98"/>
      <c r="FD138" s="98"/>
      <c r="FE138" s="98"/>
      <c r="FF138" s="98"/>
      <c r="FG138" s="98"/>
      <c r="FH138" s="98"/>
      <c r="FI138" s="98"/>
      <c r="FJ138" s="98"/>
      <c r="FK138" s="98"/>
      <c r="FL138" s="98"/>
      <c r="FM138" s="98"/>
      <c r="FN138" s="98"/>
      <c r="FO138" s="98"/>
      <c r="FP138" s="98"/>
      <c r="FQ138" s="98"/>
      <c r="FR138" s="98"/>
      <c r="FS138" s="98"/>
      <c r="FT138" s="98"/>
      <c r="FU138" s="98"/>
      <c r="FV138" s="98"/>
      <c r="FW138" s="98"/>
      <c r="FX138" s="98"/>
      <c r="FY138" s="98"/>
      <c r="FZ138" s="98"/>
      <c r="GA138" s="98"/>
      <c r="GB138" s="98"/>
      <c r="GC138" s="98"/>
      <c r="GD138" s="98"/>
      <c r="GE138" s="98"/>
      <c r="GF138" s="98"/>
      <c r="GG138" s="98"/>
      <c r="GH138" s="98"/>
      <c r="GI138" s="98"/>
      <c r="GJ138" s="98"/>
      <c r="GK138" s="98"/>
      <c r="GL138" s="98"/>
      <c r="GM138" s="98"/>
      <c r="GN138" s="98"/>
      <c r="GO138" s="98"/>
      <c r="GP138" s="98"/>
      <c r="GQ138" s="98"/>
      <c r="GR138" s="98"/>
      <c r="GS138" s="98"/>
      <c r="GT138" s="98"/>
      <c r="GU138" s="98"/>
      <c r="GV138" s="98"/>
      <c r="GW138" s="98"/>
      <c r="GX138" s="98"/>
      <c r="GY138" s="98"/>
      <c r="GZ138" s="98"/>
      <c r="HA138" s="98"/>
      <c r="HB138" s="98"/>
      <c r="HC138" s="98"/>
      <c r="HD138" s="98"/>
      <c r="HE138" s="98"/>
      <c r="HF138" s="98"/>
      <c r="HG138" s="98"/>
    </row>
    <row r="139" spans="1:215" x14ac:dyDescent="0.25">
      <c r="A139" s="98"/>
      <c r="B139" s="98"/>
      <c r="C139" s="98"/>
      <c r="D139" s="98"/>
      <c r="E139" s="98"/>
      <c r="F139" s="98"/>
      <c r="G139" s="98"/>
      <c r="H139" s="98"/>
      <c r="I139" s="98"/>
      <c r="J139" s="98"/>
      <c r="K139" s="98"/>
      <c r="L139" s="98"/>
      <c r="M139" s="98"/>
      <c r="N139" s="98"/>
      <c r="O139" s="98"/>
      <c r="P139" s="98"/>
      <c r="Q139" s="98"/>
      <c r="R139" s="118"/>
      <c r="S139" s="118"/>
      <c r="T139" s="118"/>
      <c r="U139" s="118"/>
      <c r="V139" s="118"/>
      <c r="W139" s="118"/>
      <c r="X139" s="118"/>
      <c r="Y139" s="118"/>
      <c r="Z139" s="118"/>
      <c r="AA139" s="118"/>
      <c r="AB139" s="118"/>
      <c r="AC139" s="118"/>
      <c r="AD139" s="118"/>
      <c r="AE139" s="118"/>
      <c r="AF139" s="118"/>
      <c r="AG139" s="118"/>
      <c r="AH139" s="118"/>
      <c r="AI139" s="118"/>
      <c r="AJ139" s="118"/>
      <c r="AK139" s="118"/>
      <c r="AL139" s="118"/>
      <c r="AM139" s="118"/>
      <c r="AN139" s="118"/>
      <c r="AO139" s="118"/>
      <c r="AP139" s="118"/>
      <c r="AQ139" s="118"/>
      <c r="AR139" s="118"/>
      <c r="AS139" s="118"/>
      <c r="AT139" s="118"/>
      <c r="AU139" s="118"/>
      <c r="AV139" s="118"/>
      <c r="AW139" s="118"/>
      <c r="AX139" s="118"/>
      <c r="AY139" s="118"/>
      <c r="AZ139" s="118"/>
      <c r="BA139" s="118"/>
      <c r="BB139" s="118"/>
      <c r="BC139" s="118"/>
      <c r="BD139" s="118"/>
      <c r="BE139" s="118"/>
      <c r="BF139" s="118"/>
      <c r="BG139" s="118"/>
      <c r="BH139" s="118"/>
      <c r="BI139" s="118"/>
      <c r="BJ139" s="118"/>
      <c r="BK139" s="118"/>
      <c r="BL139" s="118"/>
      <c r="BM139" s="118"/>
      <c r="BN139" s="118"/>
      <c r="BO139" s="118"/>
      <c r="BP139" s="118"/>
      <c r="BQ139" s="118"/>
      <c r="BR139" s="118"/>
      <c r="BS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CW139" s="98"/>
      <c r="CX139" s="98"/>
      <c r="CY139" s="98"/>
      <c r="CZ139" s="98"/>
      <c r="DA139" s="98"/>
      <c r="DB139" s="98"/>
      <c r="DC139" s="98"/>
      <c r="DD139" s="98"/>
      <c r="DE139" s="98"/>
      <c r="DF139" s="98"/>
      <c r="DG139" s="98"/>
      <c r="DH139" s="98"/>
      <c r="DI139" s="98"/>
      <c r="DJ139" s="98"/>
      <c r="DK139" s="98"/>
      <c r="DL139" s="98"/>
      <c r="DM139" s="98"/>
      <c r="DN139" s="98"/>
      <c r="DO139" s="98"/>
      <c r="DP139" s="98"/>
      <c r="DQ139" s="98"/>
      <c r="DR139" s="98"/>
      <c r="DS139" s="98"/>
      <c r="DT139" s="98"/>
      <c r="DU139" s="98"/>
      <c r="DV139" s="98"/>
      <c r="DW139" s="98"/>
      <c r="DX139" s="98"/>
      <c r="DY139" s="98"/>
      <c r="DZ139" s="98"/>
      <c r="EA139" s="98"/>
      <c r="EB139" s="98"/>
      <c r="EC139" s="98"/>
      <c r="ED139" s="98"/>
      <c r="EE139" s="98"/>
      <c r="EF139" s="98"/>
      <c r="EG139" s="98"/>
      <c r="EH139" s="98"/>
      <c r="EI139" s="98"/>
      <c r="EJ139" s="98"/>
      <c r="EK139" s="98"/>
      <c r="EL139" s="98"/>
      <c r="EM139" s="98"/>
      <c r="EN139" s="98"/>
      <c r="EO139" s="98"/>
      <c r="EP139" s="98"/>
      <c r="EQ139" s="98"/>
      <c r="ER139" s="98"/>
      <c r="ES139" s="98"/>
      <c r="ET139" s="98"/>
      <c r="EU139" s="98"/>
      <c r="EV139" s="98"/>
      <c r="EW139" s="98"/>
      <c r="EX139" s="98"/>
      <c r="EY139" s="98"/>
      <c r="EZ139" s="98"/>
      <c r="FA139" s="98"/>
      <c r="FB139" s="98"/>
      <c r="FC139" s="98"/>
      <c r="FD139" s="98"/>
      <c r="FE139" s="98"/>
      <c r="FF139" s="98"/>
      <c r="FG139" s="98"/>
      <c r="FH139" s="98"/>
      <c r="FI139" s="98"/>
      <c r="FJ139" s="98"/>
      <c r="FK139" s="98"/>
      <c r="FL139" s="98"/>
      <c r="FM139" s="98"/>
      <c r="FN139" s="98"/>
      <c r="FO139" s="98"/>
      <c r="FP139" s="98"/>
      <c r="FQ139" s="98"/>
      <c r="FR139" s="98"/>
      <c r="FS139" s="98"/>
      <c r="FT139" s="98"/>
      <c r="FU139" s="98"/>
      <c r="FV139" s="98"/>
      <c r="FW139" s="98"/>
      <c r="FX139" s="98"/>
      <c r="FY139" s="98"/>
      <c r="FZ139" s="98"/>
      <c r="GA139" s="98"/>
      <c r="GB139" s="98"/>
      <c r="GC139" s="98"/>
      <c r="GD139" s="98"/>
      <c r="GE139" s="98"/>
      <c r="GF139" s="98"/>
      <c r="GG139" s="98"/>
      <c r="GH139" s="98"/>
      <c r="GI139" s="98"/>
      <c r="GJ139" s="98"/>
      <c r="GK139" s="98"/>
      <c r="GL139" s="98"/>
      <c r="GM139" s="98"/>
      <c r="GN139" s="98"/>
      <c r="GO139" s="98"/>
      <c r="GP139" s="98"/>
      <c r="GQ139" s="98"/>
      <c r="GR139" s="98"/>
      <c r="GS139" s="98"/>
      <c r="GT139" s="98"/>
      <c r="GU139" s="98"/>
      <c r="GV139" s="98"/>
      <c r="GW139" s="98"/>
      <c r="GX139" s="98"/>
      <c r="GY139" s="98"/>
      <c r="GZ139" s="98"/>
      <c r="HA139" s="98"/>
      <c r="HB139" s="98"/>
      <c r="HC139" s="98"/>
      <c r="HD139" s="98"/>
      <c r="HE139" s="98"/>
      <c r="HF139" s="98"/>
      <c r="HG139" s="98"/>
    </row>
    <row r="140" spans="1:215" ht="30.6" customHeight="1" x14ac:dyDescent="0.3">
      <c r="A140" s="91" t="s">
        <v>136</v>
      </c>
      <c r="B140" s="91"/>
      <c r="C140" s="153"/>
      <c r="D140" s="153"/>
      <c r="E140" s="153"/>
      <c r="F140" s="153"/>
      <c r="G140" s="153"/>
      <c r="H140" s="153"/>
      <c r="I140" s="153"/>
      <c r="J140" s="153"/>
      <c r="K140" s="153"/>
      <c r="L140" s="153"/>
      <c r="M140" s="153"/>
      <c r="N140" s="153"/>
      <c r="O140" s="153"/>
      <c r="P140" s="153"/>
      <c r="Q140" s="153"/>
      <c r="R140" s="118"/>
      <c r="S140" s="118"/>
      <c r="T140" s="118"/>
      <c r="U140" s="118"/>
      <c r="V140" s="118"/>
      <c r="W140" s="118"/>
      <c r="X140" s="118"/>
      <c r="Y140" s="118"/>
      <c r="Z140" s="118"/>
      <c r="AA140" s="118"/>
      <c r="AB140" s="118"/>
      <c r="AC140" s="118"/>
      <c r="AD140" s="118"/>
      <c r="AE140" s="118"/>
      <c r="AF140" s="118"/>
      <c r="AG140" s="118"/>
      <c r="AH140" s="118"/>
      <c r="AI140" s="118"/>
      <c r="AJ140" s="118"/>
      <c r="AK140" s="118"/>
      <c r="AL140" s="118"/>
      <c r="AM140" s="118"/>
      <c r="AN140" s="118"/>
      <c r="AO140" s="118"/>
      <c r="AP140" s="118"/>
      <c r="AQ140" s="118"/>
      <c r="AR140" s="118"/>
      <c r="AS140" s="118"/>
      <c r="AT140" s="118"/>
      <c r="AU140" s="118"/>
      <c r="AV140" s="118"/>
      <c r="AW140" s="118"/>
      <c r="AX140" s="118"/>
      <c r="AY140" s="118"/>
      <c r="AZ140" s="118"/>
      <c r="BA140" s="118"/>
      <c r="BB140" s="118"/>
      <c r="BC140" s="118"/>
      <c r="BD140" s="118"/>
      <c r="BE140" s="118"/>
      <c r="BF140" s="118"/>
      <c r="BG140" s="118"/>
      <c r="BH140" s="118"/>
      <c r="BI140" s="118"/>
      <c r="BJ140" s="118"/>
      <c r="BK140" s="118"/>
      <c r="BL140" s="118"/>
      <c r="BM140" s="118"/>
      <c r="BN140" s="118"/>
      <c r="BO140" s="118"/>
      <c r="BP140" s="118"/>
      <c r="BQ140" s="118"/>
      <c r="BR140" s="118"/>
      <c r="BS140" s="98"/>
      <c r="BT140" s="98"/>
      <c r="BU140" s="98"/>
      <c r="BV140" s="98"/>
      <c r="BW140" s="98"/>
      <c r="BX140" s="98"/>
      <c r="BY140" s="98"/>
      <c r="BZ140" s="98"/>
      <c r="CA140" s="98"/>
      <c r="CB140" s="98"/>
      <c r="CC140" s="98"/>
      <c r="CD140" s="98"/>
      <c r="CE140" s="98"/>
      <c r="CF140" s="98"/>
      <c r="CG140" s="98"/>
      <c r="CH140" s="98"/>
      <c r="CI140" s="98"/>
      <c r="CJ140" s="98"/>
      <c r="CK140" s="98"/>
      <c r="CL140" s="98"/>
      <c r="CM140" s="98"/>
      <c r="CN140" s="98"/>
      <c r="CO140" s="98"/>
      <c r="CP140" s="98"/>
      <c r="CQ140" s="98"/>
      <c r="CR140" s="98"/>
      <c r="CS140" s="98"/>
      <c r="CT140" s="98"/>
      <c r="CU140" s="98"/>
      <c r="CV140" s="98"/>
      <c r="CW140" s="98"/>
      <c r="CX140" s="98"/>
      <c r="CY140" s="98"/>
      <c r="CZ140" s="98"/>
      <c r="DA140" s="98"/>
      <c r="DB140" s="98"/>
      <c r="DC140" s="98"/>
      <c r="DD140" s="98"/>
      <c r="DE140" s="98"/>
      <c r="DF140" s="98"/>
      <c r="DG140" s="98"/>
      <c r="DH140" s="98"/>
      <c r="DI140" s="98"/>
      <c r="DJ140" s="98"/>
      <c r="DK140" s="98"/>
      <c r="DL140" s="98"/>
      <c r="DM140" s="98"/>
      <c r="DN140" s="98"/>
      <c r="DO140" s="98"/>
      <c r="DP140" s="98"/>
      <c r="DQ140" s="98"/>
      <c r="DR140" s="98"/>
      <c r="DS140" s="98"/>
      <c r="DT140" s="98"/>
      <c r="DU140" s="98"/>
      <c r="DV140" s="98"/>
      <c r="DW140" s="98"/>
      <c r="DX140" s="98"/>
      <c r="DY140" s="98"/>
      <c r="DZ140" s="98"/>
      <c r="EA140" s="98"/>
      <c r="EB140" s="98"/>
      <c r="EC140" s="98"/>
      <c r="ED140" s="98"/>
      <c r="EE140" s="98"/>
      <c r="EF140" s="98"/>
      <c r="EG140" s="98"/>
      <c r="EH140" s="98"/>
      <c r="EI140" s="98"/>
      <c r="EJ140" s="98"/>
      <c r="EK140" s="98"/>
      <c r="EL140" s="98"/>
      <c r="EM140" s="98"/>
      <c r="EN140" s="98"/>
      <c r="EO140" s="98"/>
      <c r="EP140" s="98"/>
      <c r="EQ140" s="98"/>
      <c r="ER140" s="98"/>
      <c r="ES140" s="98"/>
      <c r="ET140" s="98"/>
      <c r="EU140" s="98"/>
      <c r="EV140" s="98"/>
      <c r="EW140" s="98"/>
      <c r="EX140" s="98"/>
      <c r="EY140" s="98"/>
      <c r="EZ140" s="98"/>
      <c r="FA140" s="98"/>
      <c r="FB140" s="98"/>
      <c r="FC140" s="98"/>
      <c r="FD140" s="98"/>
      <c r="FE140" s="98"/>
      <c r="FF140" s="98"/>
      <c r="FG140" s="98"/>
      <c r="FH140" s="98"/>
      <c r="FI140" s="98"/>
      <c r="FJ140" s="98"/>
      <c r="FK140" s="98"/>
      <c r="FL140" s="98"/>
      <c r="FM140" s="98"/>
      <c r="FN140" s="98"/>
      <c r="FO140" s="98"/>
      <c r="FP140" s="98"/>
      <c r="FQ140" s="98"/>
      <c r="FR140" s="98"/>
      <c r="FS140" s="98"/>
      <c r="FT140" s="98"/>
      <c r="FU140" s="98"/>
      <c r="FV140" s="98"/>
      <c r="FW140" s="98"/>
      <c r="FX140" s="98"/>
      <c r="FY140" s="98"/>
      <c r="FZ140" s="98"/>
      <c r="GA140" s="98"/>
      <c r="GB140" s="98"/>
      <c r="GC140" s="98"/>
      <c r="GD140" s="98"/>
      <c r="GE140" s="98"/>
      <c r="GF140" s="98"/>
      <c r="GG140" s="98"/>
      <c r="GH140" s="98"/>
      <c r="GI140" s="98"/>
      <c r="GJ140" s="98"/>
      <c r="GK140" s="98"/>
      <c r="GL140" s="98"/>
      <c r="GM140" s="98"/>
      <c r="GN140" s="98"/>
      <c r="GO140" s="98"/>
      <c r="GP140" s="98"/>
      <c r="GQ140" s="98"/>
      <c r="GR140" s="98"/>
      <c r="GS140" s="98"/>
      <c r="GT140" s="98"/>
      <c r="GU140" s="98"/>
      <c r="GV140" s="98"/>
      <c r="GW140" s="98"/>
      <c r="GX140" s="98"/>
      <c r="GY140" s="98"/>
      <c r="GZ140" s="98"/>
      <c r="HA140" s="98"/>
      <c r="HB140" s="98"/>
      <c r="HC140" s="98"/>
      <c r="HD140" s="98"/>
      <c r="HE140" s="98"/>
      <c r="HF140" s="98"/>
      <c r="HG140" s="98"/>
    </row>
    <row r="141" spans="1:215" ht="8.1" customHeight="1" x14ac:dyDescent="0.25">
      <c r="A141" s="195"/>
      <c r="B141" s="195"/>
      <c r="C141" s="195"/>
      <c r="D141" s="324"/>
      <c r="E141" s="325"/>
      <c r="F141" s="325"/>
      <c r="G141" s="326"/>
      <c r="H141" s="326"/>
      <c r="I141" s="2"/>
      <c r="J141" s="128"/>
      <c r="K141" s="216"/>
      <c r="L141" s="217"/>
      <c r="M141" s="217"/>
      <c r="N141" s="128"/>
      <c r="O141" s="218"/>
      <c r="P141" s="219"/>
      <c r="Q141" s="3"/>
      <c r="R141" s="118"/>
      <c r="S141" s="118"/>
      <c r="T141" s="118"/>
      <c r="U141" s="118"/>
      <c r="V141" s="118"/>
      <c r="W141" s="118"/>
      <c r="X141" s="118"/>
      <c r="Y141" s="118"/>
      <c r="Z141" s="118"/>
      <c r="AA141" s="118"/>
      <c r="AB141" s="118"/>
      <c r="AC141" s="118"/>
      <c r="AD141" s="118"/>
      <c r="AE141" s="118"/>
      <c r="AF141" s="118"/>
      <c r="AG141" s="118"/>
      <c r="AH141" s="118"/>
      <c r="AI141" s="118"/>
      <c r="AJ141" s="118"/>
      <c r="AK141" s="118"/>
      <c r="AL141" s="118"/>
      <c r="AM141" s="118"/>
      <c r="AN141" s="118"/>
      <c r="AO141" s="118"/>
      <c r="AP141" s="118"/>
      <c r="AQ141" s="118"/>
      <c r="AR141" s="118"/>
      <c r="AS141" s="118"/>
      <c r="AT141" s="118"/>
      <c r="AU141" s="118"/>
      <c r="AV141" s="118"/>
      <c r="AW141" s="118"/>
      <c r="AX141" s="118"/>
      <c r="AY141" s="118"/>
      <c r="AZ141" s="118"/>
      <c r="BA141" s="118"/>
      <c r="BB141" s="118"/>
      <c r="BC141" s="118"/>
      <c r="BD141" s="118"/>
      <c r="BE141" s="118"/>
      <c r="BF141" s="118"/>
      <c r="BG141" s="118"/>
      <c r="BH141" s="118"/>
      <c r="BI141" s="118"/>
      <c r="BJ141" s="118"/>
      <c r="BK141" s="118"/>
      <c r="BL141" s="118"/>
      <c r="BM141" s="118"/>
      <c r="BN141" s="118"/>
      <c r="BO141" s="118"/>
      <c r="BP141" s="118"/>
      <c r="BQ141" s="118"/>
      <c r="BR141" s="118"/>
      <c r="BS141" s="98"/>
      <c r="BT141" s="98"/>
      <c r="BU141" s="98"/>
      <c r="BV141" s="98"/>
      <c r="BW141" s="98"/>
      <c r="BX141" s="98"/>
      <c r="BY141" s="98"/>
      <c r="BZ141" s="98"/>
      <c r="CA141" s="98"/>
      <c r="CB141" s="98"/>
      <c r="CC141" s="98"/>
      <c r="CD141" s="98"/>
      <c r="CE141" s="98"/>
      <c r="CF141" s="98"/>
      <c r="CG141" s="98"/>
      <c r="CH141" s="98"/>
      <c r="CI141" s="98"/>
      <c r="CJ141" s="98"/>
      <c r="CK141" s="98"/>
      <c r="CL141" s="98"/>
      <c r="CM141" s="98"/>
      <c r="CN141" s="98"/>
      <c r="CO141" s="98"/>
      <c r="CP141" s="98"/>
      <c r="CQ141" s="98"/>
      <c r="CR141" s="98"/>
      <c r="CS141" s="98"/>
      <c r="CT141" s="98"/>
      <c r="CU141" s="98"/>
      <c r="CV141" s="98"/>
      <c r="CW141" s="98"/>
      <c r="CX141" s="98"/>
      <c r="CY141" s="98"/>
      <c r="CZ141" s="98"/>
      <c r="DA141" s="98"/>
      <c r="DB141" s="98"/>
      <c r="DC141" s="98"/>
      <c r="DD141" s="98"/>
      <c r="DE141" s="98"/>
      <c r="DF141" s="98"/>
      <c r="DG141" s="98"/>
      <c r="DH141" s="98"/>
      <c r="DI141" s="98"/>
      <c r="DJ141" s="98"/>
      <c r="DK141" s="98"/>
      <c r="DL141" s="98"/>
      <c r="DM141" s="98"/>
      <c r="DN141" s="98"/>
      <c r="DO141" s="98"/>
      <c r="DP141" s="98"/>
      <c r="DQ141" s="98"/>
      <c r="DR141" s="98"/>
      <c r="DS141" s="98"/>
      <c r="DT141" s="98"/>
      <c r="DU141" s="98"/>
      <c r="DV141" s="98"/>
      <c r="DW141" s="98"/>
      <c r="DX141" s="98"/>
      <c r="DY141" s="98"/>
      <c r="DZ141" s="98"/>
      <c r="EA141" s="98"/>
      <c r="EB141" s="98"/>
      <c r="EC141" s="98"/>
      <c r="ED141" s="98"/>
      <c r="EE141" s="98"/>
      <c r="EF141" s="98"/>
      <c r="EG141" s="98"/>
      <c r="EH141" s="98"/>
      <c r="EI141" s="98"/>
      <c r="EJ141" s="98"/>
      <c r="EK141" s="98"/>
      <c r="EL141" s="98"/>
      <c r="EM141" s="98"/>
      <c r="EN141" s="98"/>
      <c r="EO141" s="98"/>
      <c r="EP141" s="98"/>
      <c r="EQ141" s="98"/>
      <c r="ER141" s="98"/>
      <c r="ES141" s="98"/>
      <c r="ET141" s="98"/>
      <c r="EU141" s="98"/>
      <c r="EV141" s="98"/>
      <c r="EW141" s="98"/>
      <c r="EX141" s="98"/>
      <c r="EY141" s="98"/>
      <c r="EZ141" s="98"/>
      <c r="FA141" s="98"/>
      <c r="FB141" s="98"/>
      <c r="FC141" s="98"/>
      <c r="FD141" s="98"/>
      <c r="FE141" s="98"/>
      <c r="FF141" s="98"/>
      <c r="FG141" s="98"/>
      <c r="FH141" s="98"/>
      <c r="FI141" s="98"/>
      <c r="FJ141" s="98"/>
      <c r="FK141" s="98"/>
      <c r="FL141" s="98"/>
      <c r="FM141" s="98"/>
      <c r="FN141" s="98"/>
      <c r="FO141" s="98"/>
      <c r="FP141" s="98"/>
      <c r="FQ141" s="98"/>
      <c r="FR141" s="98"/>
      <c r="FS141" s="98"/>
      <c r="FT141" s="98"/>
      <c r="FU141" s="98"/>
      <c r="FV141" s="98"/>
      <c r="FW141" s="98"/>
      <c r="FX141" s="98"/>
      <c r="FY141" s="98"/>
      <c r="FZ141" s="98"/>
      <c r="GA141" s="98"/>
      <c r="GB141" s="98"/>
      <c r="GC141" s="98"/>
      <c r="GD141" s="98"/>
      <c r="GE141" s="98"/>
      <c r="GF141" s="98"/>
      <c r="GG141" s="98"/>
      <c r="GH141" s="98"/>
      <c r="GI141" s="98"/>
      <c r="GJ141" s="98"/>
      <c r="GK141" s="98"/>
      <c r="GL141" s="98"/>
      <c r="GM141" s="98"/>
      <c r="GN141" s="98"/>
      <c r="GO141" s="98"/>
      <c r="GP141" s="98"/>
      <c r="GQ141" s="98"/>
      <c r="GR141" s="98"/>
      <c r="GS141" s="98"/>
      <c r="GT141" s="98"/>
      <c r="GU141" s="98"/>
      <c r="GV141" s="98"/>
      <c r="GW141" s="98"/>
      <c r="GX141" s="98"/>
      <c r="GY141" s="98"/>
      <c r="GZ141" s="98"/>
      <c r="HA141" s="98"/>
      <c r="HB141" s="98"/>
      <c r="HC141" s="98"/>
      <c r="HD141" s="98"/>
      <c r="HE141" s="98"/>
      <c r="HF141" s="98"/>
      <c r="HG141" s="98"/>
    </row>
    <row r="142" spans="1:215" ht="13.8" x14ac:dyDescent="0.25">
      <c r="A142" s="7" t="s">
        <v>137</v>
      </c>
      <c r="B142" s="234" t="s">
        <v>163</v>
      </c>
      <c r="C142" s="234"/>
      <c r="D142" s="234"/>
      <c r="E142" s="234"/>
      <c r="F142" s="234"/>
      <c r="G142" s="234"/>
      <c r="H142" s="234"/>
      <c r="I142" s="234"/>
      <c r="J142" s="234"/>
      <c r="K142" s="234"/>
      <c r="L142" s="234"/>
      <c r="M142" s="234"/>
      <c r="N142" s="234"/>
      <c r="O142" s="234"/>
      <c r="P142" s="234"/>
      <c r="Q142" s="235"/>
      <c r="R142" s="118"/>
      <c r="S142" s="118"/>
      <c r="T142" s="118"/>
      <c r="U142" s="118"/>
      <c r="V142" s="118"/>
      <c r="W142" s="118"/>
      <c r="X142" s="118"/>
      <c r="Y142" s="118"/>
      <c r="Z142" s="118"/>
      <c r="AA142" s="118"/>
      <c r="AB142" s="118"/>
      <c r="AC142" s="118"/>
      <c r="AD142" s="118"/>
      <c r="AE142" s="118"/>
      <c r="AF142" s="118"/>
      <c r="AG142" s="118"/>
      <c r="AH142" s="118"/>
      <c r="AI142" s="118"/>
      <c r="AJ142" s="118"/>
      <c r="AK142" s="118"/>
      <c r="AL142" s="118"/>
      <c r="AM142" s="118"/>
      <c r="AN142" s="118"/>
      <c r="AO142" s="118"/>
      <c r="AP142" s="118"/>
      <c r="AQ142" s="118"/>
      <c r="AR142" s="118"/>
      <c r="AS142" s="118"/>
      <c r="AT142" s="118"/>
      <c r="AU142" s="118"/>
      <c r="AV142" s="118"/>
      <c r="AW142" s="118"/>
      <c r="AX142" s="118"/>
      <c r="AY142" s="118"/>
      <c r="AZ142" s="118"/>
      <c r="BA142" s="118"/>
      <c r="BB142" s="118"/>
      <c r="BC142" s="118"/>
      <c r="BD142" s="118"/>
      <c r="BE142" s="118"/>
      <c r="BF142" s="118"/>
      <c r="BG142" s="118"/>
      <c r="BH142" s="118"/>
      <c r="BI142" s="118"/>
      <c r="BJ142" s="118"/>
      <c r="BK142" s="118"/>
      <c r="BL142" s="118"/>
      <c r="BM142" s="118"/>
      <c r="BN142" s="118"/>
      <c r="BO142" s="118"/>
      <c r="BP142" s="118"/>
      <c r="BQ142" s="118"/>
      <c r="BR142" s="118"/>
    </row>
    <row r="143" spans="1:215" ht="21.75" customHeight="1" x14ac:dyDescent="0.25">
      <c r="A143" s="11"/>
      <c r="B143" s="329"/>
      <c r="C143" s="329"/>
      <c r="D143" s="329"/>
      <c r="E143" s="128" t="s">
        <v>8</v>
      </c>
      <c r="F143" s="330"/>
      <c r="G143" s="331"/>
      <c r="H143" s="331"/>
      <c r="I143" s="128" t="s">
        <v>14</v>
      </c>
      <c r="J143" s="113">
        <v>1000</v>
      </c>
      <c r="K143" s="17"/>
      <c r="L143" s="212" t="s">
        <v>9</v>
      </c>
      <c r="M143" s="191"/>
      <c r="N143" s="332" t="str">
        <f>IF(ISBLANK(B143),"0",(B143*F143/1000))</f>
        <v>0</v>
      </c>
      <c r="O143" s="332"/>
      <c r="P143" s="332"/>
      <c r="Q143" s="13"/>
      <c r="R143" s="118"/>
      <c r="S143" s="118"/>
      <c r="T143" s="118"/>
      <c r="U143" s="118"/>
      <c r="V143" s="118"/>
      <c r="W143" s="118"/>
      <c r="X143" s="118"/>
      <c r="Y143" s="118"/>
      <c r="Z143" s="118"/>
      <c r="AA143" s="118"/>
      <c r="AB143" s="118"/>
      <c r="AC143" s="118"/>
      <c r="AD143" s="118"/>
      <c r="AE143" s="118"/>
      <c r="AF143" s="118"/>
      <c r="AG143" s="118"/>
      <c r="AH143" s="118"/>
      <c r="AI143" s="118"/>
      <c r="AJ143" s="118"/>
      <c r="AK143" s="118"/>
      <c r="AL143" s="118"/>
      <c r="AM143" s="118"/>
      <c r="AN143" s="118"/>
      <c r="AO143" s="118"/>
      <c r="AP143" s="118"/>
      <c r="AQ143" s="118"/>
      <c r="AR143" s="118"/>
      <c r="AS143" s="118"/>
      <c r="AT143" s="118"/>
      <c r="AU143" s="118"/>
      <c r="AV143" s="118"/>
      <c r="AW143" s="118"/>
      <c r="AX143" s="118"/>
      <c r="AY143" s="118"/>
      <c r="AZ143" s="118"/>
      <c r="BA143" s="118"/>
      <c r="BB143" s="118"/>
      <c r="BC143" s="118"/>
      <c r="BD143" s="118"/>
      <c r="BE143" s="118"/>
      <c r="BF143" s="118"/>
      <c r="BG143" s="118"/>
      <c r="BH143" s="118"/>
      <c r="BI143" s="118"/>
      <c r="BJ143" s="118"/>
      <c r="BK143" s="118"/>
      <c r="BL143" s="118"/>
      <c r="BM143" s="118"/>
      <c r="BN143" s="118"/>
      <c r="BO143" s="118"/>
      <c r="BP143" s="118"/>
      <c r="BQ143" s="118"/>
      <c r="BR143" s="118"/>
    </row>
    <row r="144" spans="1:215" ht="23.25" customHeight="1" x14ac:dyDescent="0.25">
      <c r="A144" s="35"/>
      <c r="B144" s="272" t="s">
        <v>164</v>
      </c>
      <c r="C144" s="272"/>
      <c r="D144" s="272"/>
      <c r="E144" s="36"/>
      <c r="F144" s="311" t="s">
        <v>165</v>
      </c>
      <c r="G144" s="311"/>
      <c r="H144" s="311"/>
      <c r="I144" s="36"/>
      <c r="J144" s="36"/>
      <c r="K144" s="36"/>
      <c r="L144" s="36"/>
      <c r="M144" s="36"/>
      <c r="N144" s="311" t="s">
        <v>167</v>
      </c>
      <c r="O144" s="311"/>
      <c r="P144" s="311"/>
      <c r="Q144" s="37"/>
      <c r="R144" s="118"/>
      <c r="S144" s="118"/>
      <c r="T144" s="118"/>
      <c r="U144" s="118"/>
      <c r="V144" s="118"/>
      <c r="W144" s="118"/>
      <c r="X144" s="118"/>
      <c r="Y144" s="118"/>
      <c r="Z144" s="118"/>
      <c r="AA144" s="118"/>
      <c r="AB144" s="118"/>
      <c r="AC144" s="118"/>
      <c r="AD144" s="118"/>
      <c r="AE144" s="118"/>
      <c r="AF144" s="118"/>
      <c r="AG144" s="118"/>
      <c r="AH144" s="118"/>
      <c r="AI144" s="118"/>
      <c r="AJ144" s="118"/>
      <c r="AK144" s="118"/>
      <c r="AL144" s="118"/>
      <c r="AM144" s="118"/>
      <c r="AN144" s="118"/>
      <c r="AO144" s="118"/>
      <c r="AP144" s="118"/>
      <c r="AQ144" s="118"/>
      <c r="AR144" s="118"/>
      <c r="AS144" s="118"/>
      <c r="AT144" s="118"/>
      <c r="AU144" s="118"/>
      <c r="AV144" s="118"/>
      <c r="AW144" s="118"/>
      <c r="AX144" s="118"/>
      <c r="AY144" s="118"/>
      <c r="AZ144" s="118"/>
      <c r="BA144" s="118"/>
      <c r="BB144" s="118"/>
      <c r="BC144" s="118"/>
      <c r="BD144" s="118"/>
      <c r="BE144" s="118"/>
      <c r="BF144" s="118"/>
      <c r="BG144" s="118"/>
      <c r="BH144" s="118"/>
      <c r="BI144" s="118"/>
      <c r="BJ144" s="118"/>
      <c r="BK144" s="118"/>
      <c r="BL144" s="118"/>
      <c r="BM144" s="118"/>
      <c r="BN144" s="118"/>
      <c r="BO144" s="118"/>
      <c r="BP144" s="118"/>
      <c r="BQ144" s="118"/>
      <c r="BR144" s="118"/>
    </row>
    <row r="145" spans="1:70" ht="13.8" x14ac:dyDescent="0.25">
      <c r="A145" s="12"/>
      <c r="B145" s="12"/>
      <c r="C145" s="12"/>
      <c r="D145" s="12"/>
      <c r="E145" s="12"/>
      <c r="F145" s="130"/>
      <c r="G145" s="130"/>
      <c r="H145" s="130"/>
      <c r="I145" s="12"/>
      <c r="J145" s="12"/>
      <c r="K145" s="12"/>
      <c r="L145" s="12"/>
      <c r="M145" s="12"/>
      <c r="N145" s="12"/>
      <c r="O145" s="12"/>
      <c r="P145" s="12"/>
      <c r="Q145" s="12"/>
      <c r="R145" s="118"/>
      <c r="S145" s="118"/>
      <c r="T145" s="118"/>
      <c r="U145" s="118"/>
      <c r="V145" s="118"/>
      <c r="W145" s="118"/>
      <c r="X145" s="118"/>
      <c r="Y145" s="118"/>
      <c r="Z145" s="118"/>
      <c r="AA145" s="118"/>
      <c r="AB145" s="118"/>
      <c r="AC145" s="118"/>
      <c r="AD145" s="118"/>
      <c r="AE145" s="118"/>
      <c r="AF145" s="118"/>
      <c r="AG145" s="118"/>
      <c r="AH145" s="118"/>
      <c r="AI145" s="118"/>
      <c r="AJ145" s="118"/>
      <c r="AK145" s="118"/>
      <c r="AL145" s="118"/>
      <c r="AM145" s="118"/>
      <c r="AN145" s="118"/>
      <c r="AO145" s="118"/>
      <c r="AP145" s="118"/>
      <c r="AQ145" s="118"/>
      <c r="AR145" s="118"/>
      <c r="AS145" s="118"/>
      <c r="AT145" s="118"/>
      <c r="AU145" s="118"/>
      <c r="AV145" s="118"/>
      <c r="AW145" s="118"/>
      <c r="AX145" s="118"/>
      <c r="AY145" s="118"/>
      <c r="AZ145" s="118"/>
      <c r="BA145" s="118"/>
      <c r="BB145" s="118"/>
      <c r="BC145" s="118"/>
      <c r="BD145" s="118"/>
      <c r="BE145" s="118"/>
      <c r="BF145" s="118"/>
      <c r="BG145" s="118"/>
      <c r="BH145" s="118"/>
      <c r="BI145" s="118"/>
      <c r="BJ145" s="118"/>
      <c r="BK145" s="118"/>
      <c r="BL145" s="118"/>
      <c r="BM145" s="118"/>
      <c r="BN145" s="118"/>
      <c r="BO145" s="118"/>
      <c r="BP145" s="118"/>
      <c r="BQ145" s="118"/>
      <c r="BR145" s="118"/>
    </row>
    <row r="146" spans="1:70" ht="13.8" x14ac:dyDescent="0.25">
      <c r="A146" s="30" t="s">
        <v>166</v>
      </c>
      <c r="B146" s="261" t="s">
        <v>41</v>
      </c>
      <c r="C146" s="261"/>
      <c r="D146" s="261"/>
      <c r="E146" s="261"/>
      <c r="F146" s="261"/>
      <c r="G146" s="261"/>
      <c r="H146" s="261"/>
      <c r="I146" s="261"/>
      <c r="J146" s="261"/>
      <c r="K146" s="261"/>
      <c r="L146" s="261"/>
      <c r="M146" s="261"/>
      <c r="N146" s="262"/>
      <c r="O146" s="262"/>
      <c r="P146" s="262"/>
      <c r="Q146" s="31"/>
      <c r="R146" s="118"/>
      <c r="S146" s="118"/>
      <c r="T146" s="118"/>
      <c r="U146" s="118"/>
      <c r="V146" s="118"/>
      <c r="W146" s="118"/>
      <c r="X146" s="118"/>
      <c r="Y146" s="118"/>
      <c r="Z146" s="118"/>
      <c r="AA146" s="118"/>
      <c r="AB146" s="118"/>
      <c r="AC146" s="118"/>
      <c r="AD146" s="118"/>
      <c r="AE146" s="118"/>
      <c r="AF146" s="118"/>
      <c r="AG146" s="118"/>
      <c r="AH146" s="118"/>
      <c r="AI146" s="118"/>
      <c r="AJ146" s="118"/>
      <c r="AK146" s="118"/>
      <c r="AL146" s="118"/>
      <c r="AM146" s="118"/>
      <c r="AN146" s="118"/>
      <c r="AO146" s="118"/>
      <c r="AP146" s="118"/>
      <c r="AQ146" s="118"/>
      <c r="AR146" s="118"/>
      <c r="AS146" s="118"/>
      <c r="AT146" s="118"/>
      <c r="AU146" s="118"/>
      <c r="AV146" s="118"/>
      <c r="AW146" s="118"/>
      <c r="AX146" s="118"/>
      <c r="AY146" s="118"/>
      <c r="AZ146" s="118"/>
      <c r="BA146" s="118"/>
      <c r="BB146" s="118"/>
      <c r="BC146" s="118"/>
      <c r="BD146" s="118"/>
      <c r="BE146" s="118"/>
      <c r="BF146" s="118"/>
      <c r="BG146" s="118"/>
      <c r="BH146" s="118"/>
      <c r="BI146" s="118"/>
      <c r="BJ146" s="118"/>
      <c r="BK146" s="118"/>
      <c r="BL146" s="118"/>
      <c r="BM146" s="118"/>
      <c r="BN146" s="118"/>
      <c r="BO146" s="118"/>
      <c r="BP146" s="118"/>
      <c r="BQ146" s="118"/>
      <c r="BR146" s="118"/>
    </row>
    <row r="147" spans="1:70" ht="13.8" x14ac:dyDescent="0.25">
      <c r="A147" s="11"/>
      <c r="B147" s="19" t="s">
        <v>42</v>
      </c>
      <c r="C147" s="19"/>
      <c r="D147" s="19"/>
      <c r="E147" s="19"/>
      <c r="F147" s="19"/>
      <c r="G147" s="19"/>
      <c r="H147" s="19"/>
      <c r="I147" s="19"/>
      <c r="J147" s="19"/>
      <c r="K147" s="19"/>
      <c r="L147" s="32"/>
      <c r="M147" s="32"/>
      <c r="N147" s="33"/>
      <c r="O147" s="33"/>
      <c r="P147" s="33"/>
      <c r="Q147" s="27"/>
      <c r="R147" s="118"/>
      <c r="S147" s="118"/>
      <c r="T147" s="118"/>
      <c r="U147" s="118"/>
      <c r="V147" s="118"/>
      <c r="W147" s="118"/>
      <c r="X147" s="118"/>
      <c r="Y147" s="118"/>
      <c r="Z147" s="118"/>
      <c r="AA147" s="118"/>
      <c r="AB147" s="118"/>
      <c r="AC147" s="118"/>
      <c r="AD147" s="118"/>
      <c r="AE147" s="118"/>
      <c r="AF147" s="118"/>
      <c r="AG147" s="118"/>
      <c r="AH147" s="118"/>
      <c r="AI147" s="118"/>
      <c r="AJ147" s="118"/>
      <c r="AK147" s="118"/>
      <c r="AL147" s="118"/>
      <c r="AM147" s="118"/>
      <c r="AN147" s="118"/>
      <c r="AO147" s="118"/>
      <c r="AP147" s="118"/>
      <c r="AQ147" s="118"/>
      <c r="AR147" s="118"/>
      <c r="AS147" s="118"/>
      <c r="AT147" s="118"/>
      <c r="AU147" s="118"/>
      <c r="AV147" s="118"/>
      <c r="AW147" s="118"/>
      <c r="AX147" s="118"/>
      <c r="AY147" s="118"/>
      <c r="AZ147" s="118"/>
      <c r="BA147" s="118"/>
      <c r="BB147" s="118"/>
      <c r="BC147" s="118"/>
      <c r="BD147" s="118"/>
      <c r="BE147" s="118"/>
      <c r="BF147" s="118"/>
      <c r="BG147" s="118"/>
      <c r="BH147" s="118"/>
      <c r="BI147" s="118"/>
      <c r="BJ147" s="118"/>
      <c r="BK147" s="118"/>
      <c r="BL147" s="118"/>
      <c r="BM147" s="118"/>
      <c r="BN147" s="118"/>
      <c r="BO147" s="118"/>
      <c r="BP147" s="118"/>
      <c r="BQ147" s="118"/>
      <c r="BR147" s="118"/>
    </row>
    <row r="148" spans="1:70" ht="13.8" x14ac:dyDescent="0.25">
      <c r="A148" s="11"/>
      <c r="B148" s="263"/>
      <c r="C148" s="263"/>
      <c r="D148" s="119" t="s">
        <v>21</v>
      </c>
      <c r="E148" s="263"/>
      <c r="F148" s="263"/>
      <c r="G148" s="119" t="s">
        <v>21</v>
      </c>
      <c r="H148" s="263"/>
      <c r="I148" s="263"/>
      <c r="J148" s="119" t="s">
        <v>43</v>
      </c>
      <c r="K148" s="264"/>
      <c r="L148" s="264"/>
      <c r="M148" s="34" t="s">
        <v>44</v>
      </c>
      <c r="N148" s="265">
        <f>B148-E148-H148+K148</f>
        <v>0</v>
      </c>
      <c r="O148" s="266"/>
      <c r="P148" s="266"/>
      <c r="Q148" s="13"/>
      <c r="R148" s="118"/>
      <c r="S148" s="118"/>
      <c r="T148" s="118"/>
      <c r="U148" s="118"/>
      <c r="V148" s="118"/>
      <c r="W148" s="118"/>
      <c r="X148" s="118"/>
      <c r="Y148" s="118"/>
      <c r="Z148" s="118"/>
      <c r="AA148" s="118"/>
      <c r="AB148" s="118"/>
      <c r="AC148" s="118"/>
      <c r="AD148" s="118"/>
      <c r="AE148" s="118"/>
      <c r="AF148" s="118"/>
      <c r="AG148" s="118"/>
      <c r="AH148" s="118"/>
      <c r="AI148" s="118"/>
      <c r="AJ148" s="118"/>
      <c r="AK148" s="118"/>
      <c r="AL148" s="118"/>
      <c r="AM148" s="118"/>
      <c r="AN148" s="118"/>
      <c r="AO148" s="118"/>
      <c r="AP148" s="118"/>
      <c r="AQ148" s="118"/>
      <c r="AR148" s="118"/>
      <c r="AS148" s="118"/>
      <c r="AT148" s="118"/>
      <c r="AU148" s="118"/>
      <c r="AV148" s="118"/>
      <c r="AW148" s="118"/>
      <c r="AX148" s="118"/>
      <c r="AY148" s="118"/>
      <c r="AZ148" s="118"/>
      <c r="BA148" s="118"/>
      <c r="BB148" s="118"/>
      <c r="BC148" s="118"/>
      <c r="BD148" s="118"/>
      <c r="BE148" s="118"/>
      <c r="BF148" s="118"/>
      <c r="BG148" s="118"/>
      <c r="BH148" s="118"/>
      <c r="BI148" s="118"/>
      <c r="BJ148" s="118"/>
      <c r="BK148" s="118"/>
      <c r="BL148" s="118"/>
      <c r="BM148" s="118"/>
      <c r="BN148" s="118"/>
      <c r="BO148" s="118"/>
      <c r="BP148" s="118"/>
      <c r="BQ148" s="118"/>
      <c r="BR148" s="118"/>
    </row>
    <row r="149" spans="1:70" ht="13.8" x14ac:dyDescent="0.25">
      <c r="A149" s="11"/>
      <c r="B149" s="183" t="s">
        <v>45</v>
      </c>
      <c r="C149" s="183"/>
      <c r="D149" s="127"/>
      <c r="E149" s="246" t="s">
        <v>46</v>
      </c>
      <c r="F149" s="246"/>
      <c r="G149" s="127"/>
      <c r="H149" s="246" t="s">
        <v>47</v>
      </c>
      <c r="I149" s="246"/>
      <c r="J149" s="183" t="s">
        <v>48</v>
      </c>
      <c r="K149" s="183"/>
      <c r="L149" s="183"/>
      <c r="M149" s="183"/>
      <c r="N149" s="268" t="s">
        <v>49</v>
      </c>
      <c r="O149" s="268"/>
      <c r="P149" s="268"/>
      <c r="Q149" s="13"/>
      <c r="R149" s="118"/>
      <c r="S149" s="118"/>
      <c r="T149" s="118"/>
      <c r="U149" s="118"/>
      <c r="V149" s="118"/>
      <c r="W149" s="118"/>
      <c r="X149" s="118"/>
      <c r="Y149" s="118"/>
      <c r="Z149" s="118"/>
      <c r="AA149" s="118"/>
      <c r="AB149" s="118"/>
      <c r="AC149" s="118"/>
      <c r="AD149" s="118"/>
      <c r="AE149" s="118"/>
      <c r="AF149" s="118"/>
      <c r="AG149" s="118"/>
      <c r="AH149" s="118"/>
      <c r="AI149" s="118"/>
      <c r="AJ149" s="118"/>
      <c r="AK149" s="118"/>
      <c r="AL149" s="118"/>
      <c r="AM149" s="118"/>
      <c r="AN149" s="118"/>
      <c r="AO149" s="118"/>
      <c r="AP149" s="118"/>
      <c r="AQ149" s="118"/>
      <c r="AR149" s="118"/>
      <c r="AS149" s="118"/>
      <c r="AT149" s="118"/>
      <c r="AU149" s="118"/>
      <c r="AV149" s="118"/>
      <c r="AW149" s="118"/>
      <c r="AX149" s="118"/>
      <c r="AY149" s="118"/>
      <c r="AZ149" s="118"/>
      <c r="BA149" s="118"/>
      <c r="BB149" s="118"/>
      <c r="BC149" s="118"/>
      <c r="BD149" s="118"/>
      <c r="BE149" s="118"/>
      <c r="BF149" s="118"/>
      <c r="BG149" s="118"/>
      <c r="BH149" s="118"/>
      <c r="BI149" s="118"/>
      <c r="BJ149" s="118"/>
      <c r="BK149" s="118"/>
      <c r="BL149" s="118"/>
      <c r="BM149" s="118"/>
      <c r="BN149" s="118"/>
      <c r="BO149" s="118"/>
      <c r="BP149" s="118"/>
      <c r="BQ149" s="118"/>
      <c r="BR149" s="118"/>
    </row>
    <row r="150" spans="1:70" ht="13.8" x14ac:dyDescent="0.25">
      <c r="A150" s="11"/>
      <c r="B150" s="254">
        <f>B143</f>
        <v>0</v>
      </c>
      <c r="C150" s="254"/>
      <c r="D150" s="254"/>
      <c r="E150" s="23" t="s">
        <v>8</v>
      </c>
      <c r="F150" s="257">
        <f>N148</f>
        <v>0</v>
      </c>
      <c r="G150" s="256"/>
      <c r="H150" s="256"/>
      <c r="I150" s="119" t="s">
        <v>14</v>
      </c>
      <c r="J150" s="16">
        <v>1000</v>
      </c>
      <c r="K150" s="17"/>
      <c r="L150" s="188" t="s">
        <v>9</v>
      </c>
      <c r="M150" s="192"/>
      <c r="N150" s="189">
        <f>(B150*F150/1000)</f>
        <v>0</v>
      </c>
      <c r="O150" s="189"/>
      <c r="P150" s="189"/>
      <c r="Q150" s="13"/>
      <c r="R150" s="118"/>
      <c r="S150" s="118"/>
      <c r="T150" s="118"/>
      <c r="U150" s="118"/>
      <c r="V150" s="118"/>
      <c r="W150" s="118"/>
      <c r="X150" s="118"/>
      <c r="Y150" s="118"/>
      <c r="Z150" s="118"/>
      <c r="AA150" s="118"/>
      <c r="AB150" s="118"/>
      <c r="AC150" s="118"/>
      <c r="AD150" s="118"/>
      <c r="AE150" s="118"/>
      <c r="AF150" s="118"/>
      <c r="AG150" s="118"/>
      <c r="AH150" s="118"/>
      <c r="AI150" s="118"/>
      <c r="AJ150" s="118"/>
      <c r="AK150" s="118"/>
      <c r="AL150" s="118"/>
      <c r="AM150" s="118"/>
      <c r="AN150" s="118"/>
      <c r="AO150" s="118"/>
      <c r="AP150" s="118"/>
      <c r="AQ150" s="118"/>
      <c r="AR150" s="118"/>
      <c r="AS150" s="118"/>
      <c r="AT150" s="118"/>
      <c r="AU150" s="118"/>
      <c r="AV150" s="118"/>
      <c r="AW150" s="118"/>
      <c r="AX150" s="118"/>
      <c r="AY150" s="118"/>
      <c r="AZ150" s="118"/>
      <c r="BA150" s="118"/>
      <c r="BB150" s="118"/>
      <c r="BC150" s="118"/>
      <c r="BD150" s="118"/>
      <c r="BE150" s="118"/>
      <c r="BF150" s="118"/>
      <c r="BG150" s="118"/>
      <c r="BH150" s="118"/>
      <c r="BI150" s="118"/>
      <c r="BJ150" s="118"/>
      <c r="BK150" s="118"/>
      <c r="BL150" s="118"/>
      <c r="BM150" s="118"/>
      <c r="BN150" s="118"/>
      <c r="BO150" s="118"/>
      <c r="BP150" s="118"/>
      <c r="BQ150" s="118"/>
      <c r="BR150" s="118"/>
    </row>
    <row r="151" spans="1:70" x14ac:dyDescent="0.25">
      <c r="A151" s="333" t="s">
        <v>212</v>
      </c>
      <c r="B151" s="334"/>
      <c r="C151" s="334"/>
      <c r="D151" s="334"/>
      <c r="E151" s="334"/>
      <c r="F151" s="206" t="s">
        <v>49</v>
      </c>
      <c r="G151" s="273"/>
      <c r="H151" s="273"/>
      <c r="I151" s="36"/>
      <c r="J151" s="36"/>
      <c r="K151" s="36"/>
      <c r="L151" s="36"/>
      <c r="M151" s="36"/>
      <c r="N151" s="272" t="s">
        <v>51</v>
      </c>
      <c r="O151" s="272"/>
      <c r="P151" s="272"/>
      <c r="Q151" s="37"/>
      <c r="R151" s="118"/>
      <c r="S151" s="118"/>
      <c r="T151" s="118"/>
      <c r="U151" s="118"/>
      <c r="V151" s="118"/>
      <c r="W151" s="118"/>
      <c r="X151" s="118"/>
      <c r="Y151" s="118"/>
      <c r="Z151" s="118"/>
      <c r="AA151" s="118"/>
      <c r="AB151" s="118"/>
      <c r="AC151" s="118"/>
      <c r="AD151" s="118"/>
      <c r="AE151" s="118"/>
      <c r="AF151" s="118"/>
      <c r="AG151" s="118"/>
      <c r="AH151" s="118"/>
      <c r="AI151" s="118"/>
      <c r="AJ151" s="118"/>
      <c r="AK151" s="118"/>
      <c r="AL151" s="118"/>
      <c r="AM151" s="118"/>
      <c r="AN151" s="118"/>
      <c r="AO151" s="118"/>
      <c r="AP151" s="118"/>
      <c r="AQ151" s="118"/>
      <c r="AR151" s="118"/>
      <c r="AS151" s="118"/>
      <c r="AT151" s="118"/>
      <c r="AU151" s="118"/>
      <c r="AV151" s="118"/>
      <c r="AW151" s="118"/>
      <c r="AX151" s="118"/>
      <c r="AY151" s="118"/>
      <c r="AZ151" s="118"/>
      <c r="BA151" s="118"/>
      <c r="BB151" s="118"/>
      <c r="BC151" s="118"/>
      <c r="BD151" s="118"/>
      <c r="BE151" s="118"/>
      <c r="BF151" s="118"/>
      <c r="BG151" s="118"/>
      <c r="BH151" s="118"/>
      <c r="BI151" s="118"/>
      <c r="BJ151" s="118"/>
      <c r="BK151" s="118"/>
      <c r="BL151" s="118"/>
      <c r="BM151" s="118"/>
      <c r="BN151" s="118"/>
      <c r="BO151" s="118"/>
      <c r="BP151" s="118"/>
      <c r="BQ151" s="118"/>
      <c r="BR151" s="118"/>
    </row>
    <row r="152" spans="1:70" ht="5.4" customHeight="1" x14ac:dyDescent="0.25">
      <c r="A152" s="12"/>
      <c r="B152" s="126"/>
      <c r="C152" s="126"/>
      <c r="D152" s="126"/>
      <c r="E152" s="126"/>
      <c r="F152" s="126"/>
      <c r="G152" s="126"/>
      <c r="H152" s="126"/>
      <c r="I152" s="126"/>
      <c r="J152" s="126"/>
      <c r="K152" s="126"/>
      <c r="L152" s="126"/>
      <c r="M152" s="126"/>
      <c r="N152" s="12"/>
      <c r="O152" s="12"/>
      <c r="P152" s="12"/>
      <c r="Q152" s="12"/>
      <c r="R152" s="118"/>
      <c r="S152" s="118"/>
      <c r="T152" s="118"/>
      <c r="U152" s="118"/>
      <c r="V152" s="118"/>
      <c r="W152" s="118"/>
      <c r="X152" s="118"/>
      <c r="Y152" s="118"/>
      <c r="Z152" s="118"/>
      <c r="AA152" s="118"/>
      <c r="AB152" s="118"/>
      <c r="AC152" s="118"/>
      <c r="AD152" s="118"/>
      <c r="AE152" s="118"/>
      <c r="AF152" s="118"/>
      <c r="AG152" s="118"/>
      <c r="AH152" s="118"/>
      <c r="AI152" s="118"/>
      <c r="AJ152" s="118"/>
      <c r="AK152" s="118"/>
      <c r="AL152" s="118"/>
      <c r="AM152" s="118"/>
      <c r="AN152" s="118"/>
      <c r="AO152" s="118"/>
      <c r="AP152" s="118"/>
      <c r="AQ152" s="118"/>
      <c r="AR152" s="118"/>
      <c r="AS152" s="118"/>
      <c r="AT152" s="118"/>
      <c r="AU152" s="118"/>
      <c r="AV152" s="118"/>
      <c r="AW152" s="118"/>
      <c r="AX152" s="118"/>
      <c r="AY152" s="118"/>
      <c r="AZ152" s="118"/>
      <c r="BA152" s="118"/>
      <c r="BB152" s="118"/>
      <c r="BC152" s="118"/>
      <c r="BD152" s="118"/>
      <c r="BE152" s="118"/>
      <c r="BF152" s="118"/>
      <c r="BG152" s="118"/>
      <c r="BH152" s="118"/>
      <c r="BI152" s="118"/>
      <c r="BJ152" s="118"/>
      <c r="BK152" s="118"/>
      <c r="BL152" s="118"/>
      <c r="BM152" s="118"/>
      <c r="BN152" s="118"/>
      <c r="BO152" s="118"/>
      <c r="BP152" s="118"/>
      <c r="BQ152" s="118"/>
      <c r="BR152" s="118"/>
    </row>
    <row r="153" spans="1:70" ht="5.4" customHeight="1" x14ac:dyDescent="0.25">
      <c r="A153" s="12"/>
      <c r="B153" s="207"/>
      <c r="C153" s="207"/>
      <c r="D153" s="207"/>
      <c r="E153" s="207"/>
      <c r="F153" s="207"/>
      <c r="G153" s="207"/>
      <c r="H153" s="207"/>
      <c r="I153" s="207"/>
      <c r="J153" s="207"/>
      <c r="K153" s="207"/>
      <c r="L153" s="207"/>
      <c r="M153" s="207"/>
      <c r="N153" s="12"/>
      <c r="O153" s="12"/>
      <c r="P153" s="12"/>
      <c r="Q153" s="12"/>
      <c r="R153" s="118"/>
      <c r="S153" s="118"/>
      <c r="T153" s="118"/>
      <c r="U153" s="118"/>
      <c r="V153" s="118"/>
      <c r="W153" s="118"/>
      <c r="X153" s="118"/>
      <c r="Y153" s="118"/>
      <c r="Z153" s="118"/>
      <c r="AA153" s="118"/>
      <c r="AB153" s="118"/>
      <c r="AC153" s="118"/>
      <c r="AD153" s="118"/>
      <c r="AE153" s="118"/>
      <c r="AF153" s="118"/>
      <c r="AG153" s="118"/>
      <c r="AH153" s="118"/>
      <c r="AI153" s="118"/>
      <c r="AJ153" s="118"/>
      <c r="AK153" s="118"/>
      <c r="AL153" s="118"/>
      <c r="AM153" s="118"/>
      <c r="AN153" s="118"/>
      <c r="AO153" s="118"/>
      <c r="AP153" s="118"/>
      <c r="AQ153" s="118"/>
      <c r="AR153" s="118"/>
      <c r="AS153" s="118"/>
      <c r="AT153" s="118"/>
      <c r="AU153" s="118"/>
      <c r="AV153" s="118"/>
      <c r="AW153" s="118"/>
      <c r="AX153" s="118"/>
      <c r="AY153" s="118"/>
      <c r="AZ153" s="118"/>
      <c r="BA153" s="118"/>
      <c r="BB153" s="118"/>
      <c r="BC153" s="118"/>
      <c r="BD153" s="118"/>
      <c r="BE153" s="118"/>
      <c r="BF153" s="118"/>
      <c r="BG153" s="118"/>
      <c r="BH153" s="118"/>
      <c r="BI153" s="118"/>
      <c r="BJ153" s="118"/>
      <c r="BK153" s="118"/>
      <c r="BL153" s="118"/>
      <c r="BM153" s="118"/>
      <c r="BN153" s="118"/>
      <c r="BO153" s="118"/>
      <c r="BP153" s="118"/>
      <c r="BQ153" s="118"/>
      <c r="BR153" s="118"/>
    </row>
    <row r="154" spans="1:70" ht="13.8" x14ac:dyDescent="0.25">
      <c r="A154" s="30" t="s">
        <v>138</v>
      </c>
      <c r="B154" s="261" t="s">
        <v>185</v>
      </c>
      <c r="C154" s="274"/>
      <c r="D154" s="274"/>
      <c r="E154" s="274"/>
      <c r="F154" s="274"/>
      <c r="G154" s="274"/>
      <c r="H154" s="274"/>
      <c r="I154" s="274"/>
      <c r="J154" s="274"/>
      <c r="K154" s="145"/>
      <c r="L154" s="275" t="s">
        <v>9</v>
      </c>
      <c r="M154" s="276"/>
      <c r="N154" s="277">
        <f>MIN(N143,N150)</f>
        <v>0</v>
      </c>
      <c r="O154" s="277"/>
      <c r="P154" s="277"/>
      <c r="Q154" s="31"/>
      <c r="R154" s="118"/>
      <c r="S154" s="118"/>
      <c r="T154" s="118"/>
      <c r="U154" s="118"/>
      <c r="V154" s="118"/>
      <c r="W154" s="118"/>
      <c r="X154" s="118"/>
      <c r="Y154" s="118"/>
      <c r="Z154" s="118"/>
      <c r="AA154" s="118"/>
      <c r="AB154" s="118"/>
      <c r="AC154" s="118"/>
      <c r="AD154" s="118"/>
      <c r="AE154" s="118"/>
      <c r="AF154" s="118"/>
      <c r="AG154" s="118"/>
      <c r="AH154" s="118"/>
      <c r="AI154" s="118"/>
      <c r="AJ154" s="118"/>
      <c r="AK154" s="118"/>
      <c r="AL154" s="118"/>
      <c r="AM154" s="118"/>
      <c r="AN154" s="118"/>
      <c r="AO154" s="118"/>
      <c r="AP154" s="118"/>
      <c r="AQ154" s="118"/>
      <c r="AR154" s="118"/>
      <c r="AS154" s="118"/>
      <c r="AT154" s="118"/>
      <c r="AU154" s="118"/>
      <c r="AV154" s="118"/>
      <c r="AW154" s="118"/>
      <c r="AX154" s="118"/>
      <c r="AY154" s="118"/>
      <c r="AZ154" s="118"/>
      <c r="BA154" s="118"/>
      <c r="BB154" s="118"/>
      <c r="BC154" s="118"/>
      <c r="BD154" s="118"/>
      <c r="BE154" s="118"/>
      <c r="BF154" s="118"/>
      <c r="BG154" s="118"/>
      <c r="BH154" s="118"/>
      <c r="BI154" s="118"/>
      <c r="BJ154" s="118"/>
      <c r="BK154" s="118"/>
      <c r="BL154" s="118"/>
      <c r="BM154" s="118"/>
      <c r="BN154" s="118"/>
      <c r="BO154" s="118"/>
      <c r="BP154" s="118"/>
      <c r="BQ154" s="118"/>
      <c r="BR154" s="118"/>
    </row>
    <row r="155" spans="1:70" ht="13.8" x14ac:dyDescent="0.25">
      <c r="A155" s="11" t="s">
        <v>168</v>
      </c>
      <c r="B155" s="157" t="s">
        <v>169</v>
      </c>
      <c r="C155" s="146"/>
      <c r="D155" s="146"/>
      <c r="E155" s="146"/>
      <c r="F155" s="146"/>
      <c r="G155" s="146"/>
      <c r="H155" s="146"/>
      <c r="I155" s="146"/>
      <c r="J155" s="146"/>
      <c r="K155" s="146"/>
      <c r="L155" s="188" t="s">
        <v>9</v>
      </c>
      <c r="M155" s="188"/>
      <c r="N155" s="277">
        <f>N154</f>
        <v>0</v>
      </c>
      <c r="O155" s="277"/>
      <c r="P155" s="277"/>
      <c r="Q155" s="13"/>
      <c r="R155" s="118"/>
      <c r="S155" s="118"/>
      <c r="T155" s="118"/>
      <c r="U155" s="118"/>
      <c r="V155" s="118"/>
      <c r="W155" s="118"/>
      <c r="X155" s="118"/>
      <c r="Y155" s="118"/>
      <c r="Z155" s="118"/>
      <c r="AA155" s="118"/>
      <c r="AB155" s="118"/>
      <c r="AC155" s="118"/>
      <c r="AD155" s="118"/>
      <c r="AE155" s="118"/>
      <c r="AF155" s="118"/>
      <c r="AG155" s="118"/>
      <c r="AH155" s="118"/>
      <c r="AI155" s="118"/>
      <c r="AJ155" s="118"/>
      <c r="AK155" s="118"/>
      <c r="AL155" s="118"/>
      <c r="AM155" s="118"/>
      <c r="AN155" s="118"/>
      <c r="AO155" s="118"/>
      <c r="AP155" s="118"/>
      <c r="AQ155" s="118"/>
      <c r="AR155" s="118"/>
      <c r="AS155" s="118"/>
      <c r="AT155" s="118"/>
      <c r="AU155" s="118"/>
      <c r="AV155" s="118"/>
      <c r="AW155" s="118"/>
      <c r="AX155" s="118"/>
      <c r="AY155" s="118"/>
      <c r="AZ155" s="118"/>
      <c r="BA155" s="118"/>
      <c r="BB155" s="118"/>
      <c r="BC155" s="118"/>
      <c r="BD155" s="118"/>
      <c r="BE155" s="118"/>
      <c r="BF155" s="118"/>
      <c r="BG155" s="118"/>
      <c r="BH155" s="118"/>
      <c r="BI155" s="118"/>
      <c r="BJ155" s="118"/>
      <c r="BK155" s="118"/>
      <c r="BL155" s="118"/>
      <c r="BM155" s="118"/>
      <c r="BN155" s="118"/>
      <c r="BO155" s="118"/>
      <c r="BP155" s="118"/>
      <c r="BQ155" s="118"/>
      <c r="BR155" s="118"/>
    </row>
    <row r="156" spans="1:70" ht="7.5" customHeight="1" x14ac:dyDescent="0.25">
      <c r="A156" s="24"/>
      <c r="B156" s="25"/>
      <c r="C156" s="25"/>
      <c r="D156" s="25"/>
      <c r="E156" s="25"/>
      <c r="F156" s="25"/>
      <c r="G156" s="25"/>
      <c r="H156" s="25"/>
      <c r="I156" s="25"/>
      <c r="J156" s="25"/>
      <c r="K156" s="25"/>
      <c r="L156" s="25"/>
      <c r="M156" s="25"/>
      <c r="N156" s="25"/>
      <c r="O156" s="25"/>
      <c r="P156" s="25"/>
      <c r="Q156" s="26"/>
      <c r="R156" s="118"/>
      <c r="S156" s="118"/>
      <c r="T156" s="118"/>
      <c r="U156" s="118"/>
      <c r="V156" s="118"/>
      <c r="W156" s="118"/>
      <c r="X156" s="118"/>
      <c r="Y156" s="118"/>
      <c r="Z156" s="118"/>
      <c r="AA156" s="118"/>
      <c r="AB156" s="118"/>
      <c r="AC156" s="118"/>
      <c r="AD156" s="118"/>
      <c r="AE156" s="118"/>
      <c r="AF156" s="118"/>
      <c r="AG156" s="118"/>
      <c r="AH156" s="118"/>
      <c r="AI156" s="118"/>
      <c r="AJ156" s="118"/>
      <c r="AK156" s="118"/>
      <c r="AL156" s="118"/>
      <c r="AM156" s="118"/>
      <c r="AN156" s="118"/>
      <c r="AO156" s="118"/>
      <c r="AP156" s="118"/>
      <c r="AQ156" s="118"/>
      <c r="AR156" s="118"/>
      <c r="AS156" s="118"/>
      <c r="AT156" s="118"/>
      <c r="AU156" s="118"/>
      <c r="AV156" s="118"/>
      <c r="AW156" s="118"/>
      <c r="AX156" s="118"/>
      <c r="AY156" s="118"/>
      <c r="AZ156" s="118"/>
      <c r="BA156" s="118"/>
      <c r="BB156" s="118"/>
      <c r="BC156" s="118"/>
      <c r="BD156" s="118"/>
      <c r="BE156" s="118"/>
      <c r="BF156" s="118"/>
      <c r="BG156" s="118"/>
      <c r="BH156" s="118"/>
      <c r="BI156" s="118"/>
      <c r="BJ156" s="118"/>
      <c r="BK156" s="118"/>
      <c r="BL156" s="118"/>
      <c r="BM156" s="118"/>
      <c r="BN156" s="118"/>
      <c r="BO156" s="118"/>
      <c r="BP156" s="118"/>
      <c r="BQ156" s="118"/>
      <c r="BR156" s="118"/>
    </row>
    <row r="157" spans="1:70" ht="4.5" customHeight="1" x14ac:dyDescent="0.25">
      <c r="A157" s="12"/>
      <c r="B157" s="12"/>
      <c r="C157" s="12"/>
      <c r="D157" s="12"/>
      <c r="E157" s="126"/>
      <c r="F157" s="126"/>
      <c r="G157" s="126"/>
      <c r="H157" s="126"/>
      <c r="I157" s="126"/>
      <c r="J157" s="126"/>
      <c r="K157" s="126"/>
      <c r="L157" s="126"/>
      <c r="M157" s="126"/>
      <c r="N157" s="40"/>
      <c r="O157" s="40"/>
      <c r="P157" s="40"/>
      <c r="Q157" s="12"/>
      <c r="R157" s="118"/>
      <c r="S157" s="118"/>
      <c r="T157" s="118"/>
      <c r="U157" s="118"/>
      <c r="V157" s="118"/>
      <c r="W157" s="118"/>
      <c r="X157" s="118"/>
      <c r="Y157" s="118"/>
      <c r="Z157" s="118"/>
      <c r="AA157" s="118"/>
      <c r="AB157" s="118"/>
      <c r="AC157" s="118"/>
      <c r="AD157" s="118"/>
      <c r="AE157" s="118"/>
      <c r="AF157" s="118"/>
      <c r="AG157" s="118"/>
      <c r="AH157" s="118"/>
      <c r="AI157" s="118"/>
      <c r="AJ157" s="118"/>
      <c r="AK157" s="118"/>
      <c r="AL157" s="118"/>
      <c r="AM157" s="118"/>
      <c r="AN157" s="118"/>
      <c r="AO157" s="118"/>
      <c r="AP157" s="118"/>
      <c r="AQ157" s="118"/>
      <c r="AR157" s="118"/>
      <c r="AS157" s="118"/>
      <c r="AT157" s="118"/>
      <c r="AU157" s="118"/>
      <c r="AV157" s="118"/>
      <c r="AW157" s="118"/>
      <c r="AX157" s="118"/>
      <c r="AY157" s="118"/>
      <c r="AZ157" s="118"/>
      <c r="BA157" s="118"/>
      <c r="BB157" s="118"/>
      <c r="BC157" s="118"/>
      <c r="BD157" s="118"/>
      <c r="BE157" s="118"/>
      <c r="BF157" s="118"/>
      <c r="BG157" s="118"/>
      <c r="BH157" s="118"/>
      <c r="BI157" s="118"/>
      <c r="BJ157" s="118"/>
      <c r="BK157" s="118"/>
      <c r="BL157" s="118"/>
      <c r="BM157" s="118"/>
      <c r="BN157" s="118"/>
      <c r="BO157" s="118"/>
      <c r="BP157" s="118"/>
      <c r="BQ157" s="118"/>
      <c r="BR157" s="118"/>
    </row>
    <row r="158" spans="1:70" ht="15" customHeight="1" x14ac:dyDescent="0.25">
      <c r="A158" s="30"/>
      <c r="B158" s="140" t="s">
        <v>171</v>
      </c>
      <c r="C158" s="140"/>
      <c r="D158" s="140"/>
      <c r="E158" s="38"/>
      <c r="F158" s="38"/>
      <c r="G158" s="38"/>
      <c r="H158" s="38"/>
      <c r="I158" s="38"/>
      <c r="J158" s="38"/>
      <c r="K158" s="38"/>
      <c r="L158" s="38"/>
      <c r="M158" s="38"/>
      <c r="N158" s="160"/>
      <c r="O158" s="160"/>
      <c r="P158" s="160"/>
      <c r="Q158" s="31"/>
      <c r="R158" s="118"/>
      <c r="S158" s="118"/>
      <c r="T158" s="118"/>
      <c r="U158" s="118"/>
      <c r="V158" s="118"/>
      <c r="W158" s="118"/>
      <c r="X158" s="118"/>
      <c r="Y158" s="118"/>
      <c r="Z158" s="118"/>
      <c r="AA158" s="118"/>
      <c r="AB158" s="118"/>
      <c r="AC158" s="118"/>
      <c r="AD158" s="118"/>
      <c r="AE158" s="118"/>
      <c r="AF158" s="118"/>
      <c r="AG158" s="118"/>
      <c r="AH158" s="118"/>
      <c r="AI158" s="118"/>
      <c r="AJ158" s="118"/>
      <c r="AK158" s="118"/>
      <c r="AL158" s="118"/>
      <c r="AM158" s="118"/>
      <c r="AN158" s="118"/>
      <c r="AO158" s="118"/>
      <c r="AP158" s="118"/>
      <c r="AQ158" s="118"/>
      <c r="AR158" s="118"/>
      <c r="AS158" s="118"/>
      <c r="AT158" s="118"/>
      <c r="AU158" s="118"/>
      <c r="AV158" s="118"/>
      <c r="AW158" s="118"/>
      <c r="AX158" s="118"/>
      <c r="AY158" s="118"/>
      <c r="AZ158" s="118"/>
      <c r="BA158" s="118"/>
      <c r="BB158" s="118"/>
      <c r="BC158" s="118"/>
      <c r="BD158" s="118"/>
      <c r="BE158" s="118"/>
      <c r="BF158" s="118"/>
      <c r="BG158" s="118"/>
      <c r="BH158" s="118"/>
      <c r="BI158" s="118"/>
      <c r="BJ158" s="118"/>
      <c r="BK158" s="118"/>
      <c r="BL158" s="118"/>
      <c r="BM158" s="118"/>
      <c r="BN158" s="118"/>
      <c r="BO158" s="118"/>
      <c r="BP158" s="118"/>
      <c r="BQ158" s="118"/>
      <c r="BR158" s="118"/>
    </row>
    <row r="159" spans="1:70" ht="6.75" customHeight="1" x14ac:dyDescent="0.25">
      <c r="A159" s="11"/>
      <c r="B159" s="12"/>
      <c r="C159" s="12"/>
      <c r="D159" s="12"/>
      <c r="E159" s="126"/>
      <c r="F159" s="126"/>
      <c r="G159" s="126"/>
      <c r="H159" s="126"/>
      <c r="I159" s="126"/>
      <c r="J159" s="126"/>
      <c r="K159" s="126"/>
      <c r="L159" s="126"/>
      <c r="M159" s="126"/>
      <c r="N159" s="40"/>
      <c r="O159" s="40"/>
      <c r="P159" s="40"/>
      <c r="Q159" s="13"/>
      <c r="R159" s="118"/>
      <c r="S159" s="118"/>
      <c r="T159" s="118"/>
      <c r="U159" s="118"/>
      <c r="V159" s="118"/>
      <c r="W159" s="118"/>
      <c r="X159" s="118"/>
      <c r="Y159" s="118"/>
      <c r="Z159" s="118"/>
      <c r="AA159" s="118"/>
      <c r="AB159" s="118"/>
      <c r="AC159" s="118"/>
      <c r="AD159" s="118"/>
      <c r="AE159" s="118"/>
      <c r="AF159" s="118"/>
      <c r="AG159" s="118"/>
      <c r="AH159" s="118"/>
      <c r="AI159" s="118"/>
      <c r="AJ159" s="118"/>
      <c r="AK159" s="118"/>
      <c r="AL159" s="118"/>
      <c r="AM159" s="118"/>
      <c r="AN159" s="118"/>
      <c r="AO159" s="118"/>
      <c r="AP159" s="118"/>
      <c r="AQ159" s="118"/>
      <c r="AR159" s="118"/>
      <c r="AS159" s="118"/>
      <c r="AT159" s="118"/>
      <c r="AU159" s="118"/>
      <c r="AV159" s="118"/>
      <c r="AW159" s="118"/>
      <c r="AX159" s="118"/>
      <c r="AY159" s="118"/>
      <c r="AZ159" s="118"/>
      <c r="BA159" s="118"/>
      <c r="BB159" s="118"/>
      <c r="BC159" s="118"/>
      <c r="BD159" s="118"/>
      <c r="BE159" s="118"/>
      <c r="BF159" s="118"/>
      <c r="BG159" s="118"/>
      <c r="BH159" s="118"/>
      <c r="BI159" s="118"/>
      <c r="BJ159" s="118"/>
      <c r="BK159" s="118"/>
      <c r="BL159" s="118"/>
      <c r="BM159" s="118"/>
      <c r="BN159" s="118"/>
      <c r="BO159" s="118"/>
      <c r="BP159" s="118"/>
      <c r="BQ159" s="118"/>
      <c r="BR159" s="118"/>
    </row>
    <row r="160" spans="1:70" ht="15" customHeight="1" x14ac:dyDescent="0.25">
      <c r="A160" s="11" t="s">
        <v>172</v>
      </c>
      <c r="B160" s="339">
        <f>F96</f>
        <v>0</v>
      </c>
      <c r="C160" s="339"/>
      <c r="D160" s="339"/>
      <c r="E160" s="119" t="s">
        <v>14</v>
      </c>
      <c r="F160" s="335">
        <f>B43</f>
        <v>0</v>
      </c>
      <c r="G160" s="336"/>
      <c r="H160" s="336"/>
      <c r="I160" s="23" t="s">
        <v>8</v>
      </c>
      <c r="J160" s="158">
        <v>1000</v>
      </c>
      <c r="K160" s="126"/>
      <c r="L160" s="212" t="s">
        <v>9</v>
      </c>
      <c r="M160" s="191"/>
      <c r="N160" s="337" t="e">
        <f>B160/F160*1000</f>
        <v>#DIV/0!</v>
      </c>
      <c r="O160" s="337"/>
      <c r="P160" s="337"/>
      <c r="Q160" s="13"/>
      <c r="R160" s="118"/>
      <c r="S160" s="118"/>
      <c r="T160" s="118"/>
      <c r="U160" s="118"/>
      <c r="V160" s="118"/>
      <c r="W160" s="118"/>
      <c r="X160" s="118"/>
      <c r="Y160" s="118"/>
      <c r="Z160" s="118"/>
      <c r="AA160" s="118"/>
      <c r="AB160" s="118"/>
      <c r="AC160" s="118"/>
      <c r="AD160" s="118"/>
      <c r="AE160" s="118"/>
      <c r="AF160" s="118"/>
      <c r="AG160" s="118"/>
      <c r="AH160" s="118"/>
      <c r="AI160" s="118"/>
      <c r="AJ160" s="118"/>
      <c r="AK160" s="118"/>
      <c r="AL160" s="118"/>
      <c r="AM160" s="118"/>
      <c r="AN160" s="118"/>
      <c r="AO160" s="118"/>
      <c r="AP160" s="118"/>
      <c r="AQ160" s="118"/>
      <c r="AR160" s="118"/>
      <c r="AS160" s="118"/>
      <c r="AT160" s="118"/>
      <c r="AU160" s="118"/>
      <c r="AV160" s="118"/>
      <c r="AW160" s="118"/>
      <c r="AX160" s="118"/>
      <c r="AY160" s="118"/>
      <c r="AZ160" s="118"/>
      <c r="BA160" s="118"/>
      <c r="BB160" s="118"/>
      <c r="BC160" s="118"/>
      <c r="BD160" s="118"/>
      <c r="BE160" s="118"/>
      <c r="BF160" s="118"/>
      <c r="BG160" s="118"/>
      <c r="BH160" s="118"/>
      <c r="BI160" s="118"/>
      <c r="BJ160" s="118"/>
      <c r="BK160" s="118"/>
      <c r="BL160" s="118"/>
      <c r="BM160" s="118"/>
      <c r="BN160" s="118"/>
      <c r="BO160" s="118"/>
      <c r="BP160" s="118"/>
      <c r="BQ160" s="118"/>
      <c r="BR160" s="118"/>
    </row>
    <row r="161" spans="1:70" ht="15" customHeight="1" x14ac:dyDescent="0.25">
      <c r="A161" s="11"/>
      <c r="B161" s="246" t="s">
        <v>206</v>
      </c>
      <c r="C161" s="246"/>
      <c r="D161" s="246"/>
      <c r="E161" s="126"/>
      <c r="F161" s="171" t="s">
        <v>203</v>
      </c>
      <c r="G161" s="171"/>
      <c r="H161" s="171"/>
      <c r="I161" s="134"/>
      <c r="J161" s="126"/>
      <c r="K161" s="126"/>
      <c r="L161" s="126"/>
      <c r="M161" s="126"/>
      <c r="N161" s="338" t="s">
        <v>170</v>
      </c>
      <c r="O161" s="338"/>
      <c r="P161" s="338"/>
      <c r="Q161" s="13"/>
      <c r="R161" s="118"/>
      <c r="S161" s="118"/>
      <c r="T161" s="118"/>
      <c r="U161" s="118"/>
      <c r="V161" s="118"/>
      <c r="W161" s="118"/>
      <c r="X161" s="118"/>
      <c r="Y161" s="118"/>
      <c r="Z161" s="118"/>
      <c r="AA161" s="118"/>
      <c r="AB161" s="118"/>
      <c r="AC161" s="118"/>
      <c r="AD161" s="118"/>
      <c r="AE161" s="118"/>
      <c r="AF161" s="118"/>
      <c r="AG161" s="118"/>
      <c r="AH161" s="118"/>
      <c r="AI161" s="118"/>
      <c r="AJ161" s="118"/>
      <c r="AK161" s="118"/>
      <c r="AL161" s="118"/>
      <c r="AM161" s="118"/>
      <c r="AN161" s="118"/>
      <c r="AO161" s="118"/>
      <c r="AP161" s="118"/>
      <c r="AQ161" s="118"/>
      <c r="AR161" s="118"/>
      <c r="AS161" s="118"/>
      <c r="AT161" s="118"/>
      <c r="AU161" s="118"/>
      <c r="AV161" s="118"/>
      <c r="AW161" s="118"/>
      <c r="AX161" s="118"/>
      <c r="AY161" s="118"/>
      <c r="AZ161" s="118"/>
      <c r="BA161" s="118"/>
      <c r="BB161" s="118"/>
      <c r="BC161" s="118"/>
      <c r="BD161" s="118"/>
      <c r="BE161" s="118"/>
      <c r="BF161" s="118"/>
      <c r="BG161" s="118"/>
      <c r="BH161" s="118"/>
      <c r="BI161" s="118"/>
      <c r="BJ161" s="118"/>
      <c r="BK161" s="118"/>
      <c r="BL161" s="118"/>
      <c r="BM161" s="118"/>
      <c r="BN161" s="118"/>
      <c r="BO161" s="118"/>
      <c r="BP161" s="118"/>
      <c r="BQ161" s="118"/>
      <c r="BR161" s="118"/>
    </row>
    <row r="162" spans="1:70" ht="7.5" customHeight="1" x14ac:dyDescent="0.25">
      <c r="A162" s="11"/>
      <c r="B162" s="12"/>
      <c r="C162" s="12"/>
      <c r="D162" s="12"/>
      <c r="E162" s="126"/>
      <c r="F162" s="126"/>
      <c r="G162" s="126"/>
      <c r="H162" s="126"/>
      <c r="I162" s="126"/>
      <c r="J162" s="126"/>
      <c r="K162" s="126"/>
      <c r="L162" s="126"/>
      <c r="M162" s="126"/>
      <c r="N162" s="40"/>
      <c r="O162" s="40"/>
      <c r="P162" s="40"/>
      <c r="Q162" s="13"/>
      <c r="R162" s="118"/>
      <c r="S162" s="118"/>
      <c r="T162" s="118"/>
      <c r="U162" s="118"/>
      <c r="V162" s="118"/>
      <c r="W162" s="118"/>
      <c r="X162" s="118"/>
      <c r="Y162" s="118"/>
      <c r="Z162" s="118"/>
      <c r="AA162" s="118"/>
      <c r="AB162" s="118"/>
      <c r="AC162" s="118"/>
      <c r="AD162" s="118"/>
      <c r="AE162" s="118"/>
      <c r="AF162" s="118"/>
      <c r="AG162" s="118"/>
      <c r="AH162" s="118"/>
      <c r="AI162" s="118"/>
      <c r="AJ162" s="118"/>
      <c r="AK162" s="118"/>
      <c r="AL162" s="118"/>
      <c r="AM162" s="118"/>
      <c r="AN162" s="118"/>
      <c r="AO162" s="118"/>
      <c r="AP162" s="118"/>
      <c r="AQ162" s="118"/>
      <c r="AR162" s="118"/>
      <c r="AS162" s="118"/>
      <c r="AT162" s="118"/>
      <c r="AU162" s="118"/>
      <c r="AV162" s="118"/>
      <c r="AW162" s="118"/>
      <c r="AX162" s="118"/>
      <c r="AY162" s="118"/>
      <c r="AZ162" s="118"/>
      <c r="BA162" s="118"/>
      <c r="BB162" s="118"/>
      <c r="BC162" s="118"/>
      <c r="BD162" s="118"/>
      <c r="BE162" s="118"/>
      <c r="BF162" s="118"/>
      <c r="BG162" s="118"/>
      <c r="BH162" s="118"/>
      <c r="BI162" s="118"/>
      <c r="BJ162" s="118"/>
      <c r="BK162" s="118"/>
      <c r="BL162" s="118"/>
      <c r="BM162" s="118"/>
      <c r="BN162" s="118"/>
      <c r="BO162" s="118"/>
      <c r="BP162" s="118"/>
      <c r="BQ162" s="118"/>
      <c r="BR162" s="118"/>
    </row>
    <row r="163" spans="1:70" ht="15" customHeight="1" x14ac:dyDescent="0.25">
      <c r="A163" s="11" t="s">
        <v>173</v>
      </c>
      <c r="B163" s="340" t="e">
        <f>N160</f>
        <v>#DIV/0!</v>
      </c>
      <c r="C163" s="336"/>
      <c r="D163" s="336"/>
      <c r="E163" s="23" t="s">
        <v>8</v>
      </c>
      <c r="F163" s="335">
        <f>B43-B150</f>
        <v>0</v>
      </c>
      <c r="G163" s="336"/>
      <c r="H163" s="336"/>
      <c r="I163" s="128" t="s">
        <v>14</v>
      </c>
      <c r="J163" s="159">
        <v>1000</v>
      </c>
      <c r="K163" s="126"/>
      <c r="L163" s="212" t="s">
        <v>9</v>
      </c>
      <c r="M163" s="191"/>
      <c r="N163" s="344" t="e">
        <f>B163*F163/1000</f>
        <v>#DIV/0!</v>
      </c>
      <c r="O163" s="344"/>
      <c r="P163" s="344"/>
      <c r="Q163" s="13"/>
      <c r="R163" s="118"/>
      <c r="S163" s="118"/>
      <c r="T163" s="118"/>
      <c r="U163" s="118"/>
      <c r="V163" s="118"/>
      <c r="W163" s="118"/>
      <c r="X163" s="118"/>
      <c r="Y163" s="118"/>
      <c r="Z163" s="118"/>
      <c r="AA163" s="118"/>
      <c r="AB163" s="118"/>
      <c r="AC163" s="118"/>
      <c r="AD163" s="118"/>
      <c r="AE163" s="118"/>
      <c r="AF163" s="118"/>
      <c r="AG163" s="118"/>
      <c r="AH163" s="118"/>
      <c r="AI163" s="118"/>
      <c r="AJ163" s="118"/>
      <c r="AK163" s="118"/>
      <c r="AL163" s="118"/>
      <c r="AM163" s="118"/>
      <c r="AN163" s="118"/>
      <c r="AO163" s="118"/>
      <c r="AP163" s="118"/>
      <c r="AQ163" s="118"/>
      <c r="AR163" s="118"/>
      <c r="AS163" s="118"/>
      <c r="AT163" s="118"/>
      <c r="AU163" s="118"/>
      <c r="AV163" s="118"/>
      <c r="AW163" s="118"/>
      <c r="AX163" s="118"/>
      <c r="AY163" s="118"/>
      <c r="AZ163" s="118"/>
      <c r="BA163" s="118"/>
      <c r="BB163" s="118"/>
      <c r="BC163" s="118"/>
      <c r="BD163" s="118"/>
      <c r="BE163" s="118"/>
      <c r="BF163" s="118"/>
      <c r="BG163" s="118"/>
      <c r="BH163" s="118"/>
      <c r="BI163" s="118"/>
      <c r="BJ163" s="118"/>
      <c r="BK163" s="118"/>
      <c r="BL163" s="118"/>
      <c r="BM163" s="118"/>
      <c r="BN163" s="118"/>
      <c r="BO163" s="118"/>
      <c r="BP163" s="118"/>
      <c r="BQ163" s="118"/>
      <c r="BR163" s="118"/>
    </row>
    <row r="164" spans="1:70" ht="38.25" customHeight="1" x14ac:dyDescent="0.25">
      <c r="A164" s="11"/>
      <c r="B164" s="183" t="s">
        <v>213</v>
      </c>
      <c r="C164" s="183"/>
      <c r="D164" s="183"/>
      <c r="E164" s="126"/>
      <c r="F164" s="343" t="s">
        <v>204</v>
      </c>
      <c r="G164" s="343"/>
      <c r="H164" s="343"/>
      <c r="I164" s="126"/>
      <c r="J164" s="126"/>
      <c r="K164" s="126"/>
      <c r="L164" s="126"/>
      <c r="M164" s="126"/>
      <c r="N164" s="345" t="s">
        <v>205</v>
      </c>
      <c r="O164" s="345"/>
      <c r="P164" s="345"/>
      <c r="Q164" s="13"/>
      <c r="R164" s="118"/>
      <c r="S164" s="118"/>
      <c r="T164" s="118"/>
      <c r="U164" s="118"/>
      <c r="V164" s="118"/>
      <c r="W164" s="118"/>
      <c r="X164" s="118"/>
      <c r="Y164" s="118"/>
      <c r="Z164" s="118"/>
      <c r="AA164" s="118"/>
      <c r="AB164" s="118"/>
      <c r="AC164" s="118"/>
      <c r="AD164" s="118"/>
      <c r="AE164" s="118"/>
      <c r="AF164" s="118"/>
      <c r="AG164" s="118"/>
      <c r="AH164" s="118"/>
      <c r="AI164" s="118"/>
      <c r="AJ164" s="118"/>
      <c r="AK164" s="118"/>
      <c r="AL164" s="118"/>
      <c r="AM164" s="118"/>
      <c r="AN164" s="118"/>
      <c r="AO164" s="118"/>
      <c r="AP164" s="118"/>
      <c r="AQ164" s="118"/>
      <c r="AR164" s="118"/>
      <c r="AS164" s="118"/>
      <c r="AT164" s="118"/>
      <c r="AU164" s="118"/>
      <c r="AV164" s="118"/>
      <c r="AW164" s="118"/>
      <c r="AX164" s="118"/>
      <c r="AY164" s="118"/>
      <c r="AZ164" s="118"/>
      <c r="BA164" s="118"/>
      <c r="BB164" s="118"/>
      <c r="BC164" s="118"/>
      <c r="BD164" s="118"/>
      <c r="BE164" s="118"/>
      <c r="BF164" s="118"/>
      <c r="BG164" s="118"/>
      <c r="BH164" s="118"/>
      <c r="BI164" s="118"/>
      <c r="BJ164" s="118"/>
      <c r="BK164" s="118"/>
      <c r="BL164" s="118"/>
      <c r="BM164" s="118"/>
      <c r="BN164" s="118"/>
      <c r="BO164" s="118"/>
      <c r="BP164" s="118"/>
      <c r="BQ164" s="118"/>
      <c r="BR164" s="118"/>
    </row>
    <row r="165" spans="1:70" ht="18.75" customHeight="1" x14ac:dyDescent="0.25">
      <c r="A165" s="89" t="s">
        <v>177</v>
      </c>
      <c r="B165" s="251">
        <f>B160</f>
        <v>0</v>
      </c>
      <c r="C165" s="251"/>
      <c r="D165" s="251"/>
      <c r="E165" s="119" t="s">
        <v>21</v>
      </c>
      <c r="F165" s="347" t="e">
        <f>N163</f>
        <v>#DIV/0!</v>
      </c>
      <c r="G165" s="347"/>
      <c r="H165" s="347"/>
      <c r="I165" s="177"/>
      <c r="J165" s="126"/>
      <c r="K165" s="126"/>
      <c r="L165" s="212" t="s">
        <v>9</v>
      </c>
      <c r="M165" s="191"/>
      <c r="N165" s="360" t="e">
        <f>B165-F165</f>
        <v>#DIV/0!</v>
      </c>
      <c r="O165" s="360"/>
      <c r="P165" s="360"/>
      <c r="Q165" s="13"/>
      <c r="R165" s="118"/>
      <c r="S165" s="118"/>
      <c r="T165" s="118"/>
      <c r="U165" s="118"/>
      <c r="V165" s="118"/>
      <c r="W165" s="118"/>
      <c r="X165" s="118"/>
      <c r="Y165" s="118"/>
      <c r="Z165" s="118"/>
      <c r="AA165" s="118"/>
      <c r="AB165" s="118"/>
      <c r="AC165" s="118"/>
      <c r="AD165" s="118"/>
      <c r="AE165" s="118"/>
      <c r="AF165" s="118"/>
      <c r="AG165" s="118"/>
      <c r="AH165" s="118"/>
      <c r="AI165" s="118"/>
      <c r="AJ165" s="118"/>
      <c r="AK165" s="118"/>
      <c r="AL165" s="118"/>
      <c r="AM165" s="118"/>
      <c r="AN165" s="118"/>
      <c r="AO165" s="118"/>
      <c r="AP165" s="118"/>
      <c r="AQ165" s="118"/>
      <c r="AR165" s="118"/>
      <c r="AS165" s="118"/>
      <c r="AT165" s="118"/>
      <c r="AU165" s="118"/>
      <c r="AV165" s="118"/>
      <c r="AW165" s="118"/>
      <c r="AX165" s="118"/>
      <c r="AY165" s="118"/>
      <c r="AZ165" s="118"/>
      <c r="BA165" s="118"/>
      <c r="BB165" s="118"/>
      <c r="BC165" s="118"/>
      <c r="BD165" s="118"/>
      <c r="BE165" s="118"/>
      <c r="BF165" s="118"/>
      <c r="BG165" s="118"/>
      <c r="BH165" s="118"/>
      <c r="BI165" s="118"/>
      <c r="BJ165" s="118"/>
      <c r="BK165" s="118"/>
      <c r="BL165" s="118"/>
      <c r="BM165" s="118"/>
      <c r="BN165" s="118"/>
      <c r="BO165" s="118"/>
      <c r="BP165" s="118"/>
      <c r="BQ165" s="118"/>
      <c r="BR165" s="118"/>
    </row>
    <row r="166" spans="1:70" ht="25.5" customHeight="1" x14ac:dyDescent="0.25">
      <c r="A166" s="24"/>
      <c r="B166" s="272" t="s">
        <v>206</v>
      </c>
      <c r="C166" s="272"/>
      <c r="D166" s="272"/>
      <c r="E166" s="62"/>
      <c r="F166" s="350" t="s">
        <v>214</v>
      </c>
      <c r="G166" s="350"/>
      <c r="H166" s="350"/>
      <c r="I166" s="350"/>
      <c r="J166" s="62"/>
      <c r="K166" s="62"/>
      <c r="L166" s="62"/>
      <c r="M166" s="62"/>
      <c r="N166" s="361" t="s">
        <v>186</v>
      </c>
      <c r="O166" s="361"/>
      <c r="P166" s="361"/>
      <c r="Q166" s="26"/>
      <c r="R166" s="118"/>
      <c r="S166" s="118"/>
      <c r="T166" s="118"/>
      <c r="U166" s="118"/>
      <c r="V166" s="118"/>
      <c r="W166" s="118"/>
      <c r="X166" s="118"/>
      <c r="Y166" s="118"/>
      <c r="Z166" s="118"/>
      <c r="AA166" s="118"/>
      <c r="AB166" s="118"/>
      <c r="AC166" s="118"/>
      <c r="AD166" s="118"/>
      <c r="AE166" s="118"/>
      <c r="AF166" s="118"/>
      <c r="AG166" s="118"/>
      <c r="AH166" s="118"/>
      <c r="AI166" s="118"/>
      <c r="AJ166" s="118"/>
      <c r="AK166" s="118"/>
      <c r="AL166" s="118"/>
      <c r="AM166" s="118"/>
      <c r="AN166" s="118"/>
      <c r="AO166" s="118"/>
      <c r="AP166" s="118"/>
      <c r="AQ166" s="118"/>
      <c r="AR166" s="118"/>
      <c r="AS166" s="118"/>
      <c r="AT166" s="118"/>
      <c r="AU166" s="118"/>
      <c r="AV166" s="118"/>
      <c r="AW166" s="118"/>
      <c r="AX166" s="118"/>
      <c r="AY166" s="118"/>
      <c r="AZ166" s="118"/>
      <c r="BA166" s="118"/>
      <c r="BB166" s="118"/>
      <c r="BC166" s="118"/>
      <c r="BD166" s="118"/>
      <c r="BE166" s="118"/>
      <c r="BF166" s="118"/>
      <c r="BG166" s="118"/>
      <c r="BH166" s="118"/>
      <c r="BI166" s="118"/>
      <c r="BJ166" s="118"/>
      <c r="BK166" s="118"/>
      <c r="BL166" s="118"/>
      <c r="BM166" s="118"/>
      <c r="BN166" s="118"/>
      <c r="BO166" s="118"/>
      <c r="BP166" s="118"/>
      <c r="BQ166" s="118"/>
      <c r="BR166" s="118"/>
    </row>
    <row r="167" spans="1:70" ht="7.5" customHeight="1" x14ac:dyDescent="0.25">
      <c r="A167" s="12"/>
      <c r="B167" s="126"/>
      <c r="C167" s="126"/>
      <c r="D167" s="126"/>
      <c r="E167" s="126"/>
      <c r="F167" s="126"/>
      <c r="G167" s="126"/>
      <c r="H167" s="126"/>
      <c r="I167" s="126"/>
      <c r="J167" s="126"/>
      <c r="K167" s="126"/>
      <c r="L167" s="126"/>
      <c r="M167" s="126"/>
      <c r="N167" s="169"/>
      <c r="O167" s="169"/>
      <c r="P167" s="169"/>
      <c r="Q167" s="12"/>
      <c r="R167" s="118"/>
      <c r="S167" s="118"/>
      <c r="T167" s="118"/>
      <c r="U167" s="118"/>
      <c r="V167" s="118"/>
      <c r="W167" s="118"/>
      <c r="X167" s="118"/>
      <c r="Y167" s="118"/>
      <c r="Z167" s="118"/>
      <c r="AA167" s="118"/>
      <c r="AB167" s="118"/>
      <c r="AC167" s="118"/>
      <c r="AD167" s="118"/>
      <c r="AE167" s="118"/>
      <c r="AF167" s="118"/>
      <c r="AG167" s="118"/>
      <c r="AH167" s="118"/>
      <c r="AI167" s="118"/>
      <c r="AJ167" s="118"/>
      <c r="AK167" s="118"/>
      <c r="AL167" s="118"/>
      <c r="AM167" s="118"/>
      <c r="AN167" s="118"/>
      <c r="AO167" s="118"/>
      <c r="AP167" s="118"/>
      <c r="AQ167" s="118"/>
      <c r="AR167" s="118"/>
      <c r="AS167" s="118"/>
      <c r="AT167" s="118"/>
      <c r="AU167" s="118"/>
      <c r="AV167" s="118"/>
      <c r="AW167" s="118"/>
      <c r="AX167" s="118"/>
      <c r="AY167" s="118"/>
      <c r="AZ167" s="118"/>
      <c r="BA167" s="118"/>
      <c r="BB167" s="118"/>
      <c r="BC167" s="118"/>
      <c r="BD167" s="118"/>
      <c r="BE167" s="118"/>
      <c r="BF167" s="118"/>
      <c r="BG167" s="118"/>
      <c r="BH167" s="118"/>
      <c r="BI167" s="118"/>
      <c r="BJ167" s="118"/>
      <c r="BK167" s="118"/>
      <c r="BL167" s="118"/>
      <c r="BM167" s="118"/>
      <c r="BN167" s="118"/>
      <c r="BO167" s="118"/>
      <c r="BP167" s="118"/>
      <c r="BQ167" s="118"/>
      <c r="BR167" s="118"/>
    </row>
    <row r="168" spans="1:70" ht="5.25" customHeight="1" x14ac:dyDescent="0.25">
      <c r="A168" s="132"/>
      <c r="B168" s="132"/>
      <c r="C168" s="132"/>
      <c r="D168" s="132"/>
      <c r="E168" s="132"/>
      <c r="F168" s="132"/>
      <c r="G168" s="132"/>
      <c r="H168" s="132"/>
      <c r="I168" s="132"/>
      <c r="J168" s="132"/>
      <c r="K168" s="132"/>
      <c r="L168" s="132"/>
      <c r="M168" s="132"/>
      <c r="N168" s="346"/>
      <c r="O168" s="346"/>
      <c r="P168" s="346"/>
      <c r="Q168" s="132"/>
      <c r="R168" s="118"/>
      <c r="S168" s="118"/>
      <c r="T168" s="118"/>
      <c r="U168" s="118"/>
      <c r="V168" s="118"/>
      <c r="W168" s="118"/>
      <c r="X168" s="118"/>
      <c r="Y168" s="118"/>
      <c r="Z168" s="118"/>
      <c r="AA168" s="118"/>
      <c r="AB168" s="118"/>
      <c r="AC168" s="118"/>
      <c r="AD168" s="118"/>
      <c r="AE168" s="118"/>
      <c r="AF168" s="118"/>
      <c r="AG168" s="118"/>
      <c r="AH168" s="118"/>
      <c r="AI168" s="118"/>
      <c r="AJ168" s="118"/>
      <c r="AK168" s="118"/>
      <c r="AL168" s="118"/>
      <c r="AM168" s="118"/>
      <c r="AN168" s="118"/>
      <c r="AO168" s="118"/>
      <c r="AP168" s="118"/>
      <c r="AQ168" s="118"/>
      <c r="AR168" s="118"/>
      <c r="AS168" s="118"/>
      <c r="AT168" s="118"/>
      <c r="AU168" s="118"/>
      <c r="AV168" s="118"/>
      <c r="AW168" s="118"/>
      <c r="AX168" s="118"/>
      <c r="AY168" s="118"/>
      <c r="AZ168" s="118"/>
      <c r="BA168" s="118"/>
      <c r="BB168" s="118"/>
      <c r="BC168" s="118"/>
      <c r="BD168" s="118"/>
      <c r="BE168" s="118"/>
      <c r="BF168" s="118"/>
      <c r="BG168" s="118"/>
      <c r="BH168" s="118"/>
      <c r="BI168" s="118"/>
      <c r="BJ168" s="118"/>
      <c r="BK168" s="118"/>
      <c r="BL168" s="118"/>
      <c r="BM168" s="118"/>
      <c r="BN168" s="118"/>
      <c r="BO168" s="118"/>
      <c r="BP168" s="118"/>
      <c r="BQ168" s="118"/>
      <c r="BR168" s="118"/>
    </row>
    <row r="169" spans="1:70" ht="13.8" x14ac:dyDescent="0.25">
      <c r="A169" s="30" t="s">
        <v>178</v>
      </c>
      <c r="B169" s="184" t="s">
        <v>174</v>
      </c>
      <c r="C169" s="184"/>
      <c r="D169" s="184"/>
      <c r="E169" s="184"/>
      <c r="F169" s="184"/>
      <c r="G169" s="184"/>
      <c r="H169" s="184"/>
      <c r="I169" s="184"/>
      <c r="J169" s="184"/>
      <c r="K169" s="184"/>
      <c r="L169" s="184"/>
      <c r="M169" s="184"/>
      <c r="N169" s="309"/>
      <c r="O169" s="309"/>
      <c r="P169" s="309"/>
      <c r="Q169" s="31"/>
      <c r="R169" s="118"/>
      <c r="S169" s="118"/>
      <c r="T169" s="118"/>
      <c r="U169" s="118"/>
      <c r="V169" s="118"/>
      <c r="W169" s="118"/>
      <c r="X169" s="118"/>
      <c r="Y169" s="118"/>
      <c r="Z169" s="118"/>
      <c r="AA169" s="118"/>
      <c r="AB169" s="118"/>
      <c r="AC169" s="118"/>
      <c r="AD169" s="118"/>
      <c r="AE169" s="118"/>
      <c r="AF169" s="118"/>
      <c r="AG169" s="118"/>
      <c r="AH169" s="118"/>
      <c r="AI169" s="118"/>
      <c r="AJ169" s="118"/>
      <c r="AK169" s="118"/>
      <c r="AL169" s="118"/>
      <c r="AM169" s="118"/>
      <c r="AN169" s="118"/>
      <c r="AO169" s="118"/>
      <c r="AP169" s="118"/>
      <c r="AQ169" s="118"/>
      <c r="AR169" s="118"/>
      <c r="AS169" s="118"/>
      <c r="AT169" s="118"/>
      <c r="AU169" s="118"/>
      <c r="AV169" s="118"/>
      <c r="AW169" s="118"/>
      <c r="AX169" s="118"/>
      <c r="AY169" s="118"/>
      <c r="AZ169" s="118"/>
      <c r="BA169" s="118"/>
      <c r="BB169" s="118"/>
      <c r="BC169" s="118"/>
      <c r="BD169" s="118"/>
      <c r="BE169" s="118"/>
      <c r="BF169" s="118"/>
      <c r="BG169" s="118"/>
      <c r="BH169" s="118"/>
      <c r="BI169" s="118"/>
      <c r="BJ169" s="118"/>
      <c r="BK169" s="118"/>
      <c r="BL169" s="118"/>
      <c r="BM169" s="118"/>
      <c r="BN169" s="118"/>
      <c r="BO169" s="118"/>
      <c r="BP169" s="118"/>
      <c r="BQ169" s="118"/>
      <c r="BR169" s="118"/>
    </row>
    <row r="170" spans="1:70" ht="4.5" customHeight="1" x14ac:dyDescent="0.25">
      <c r="A170" s="11"/>
      <c r="B170" s="127"/>
      <c r="C170" s="127"/>
      <c r="D170" s="127"/>
      <c r="E170" s="127"/>
      <c r="F170" s="127"/>
      <c r="G170" s="127"/>
      <c r="H170" s="127"/>
      <c r="I170" s="127"/>
      <c r="J170" s="127"/>
      <c r="K170" s="127"/>
      <c r="L170" s="127"/>
      <c r="M170" s="127"/>
      <c r="N170" s="12"/>
      <c r="O170" s="12"/>
      <c r="P170" s="12"/>
      <c r="Q170" s="13"/>
      <c r="R170" s="118"/>
      <c r="S170" s="118"/>
      <c r="T170" s="118"/>
      <c r="U170" s="118"/>
      <c r="V170" s="118"/>
      <c r="W170" s="118"/>
      <c r="X170" s="118"/>
      <c r="Y170" s="118"/>
      <c r="Z170" s="118"/>
      <c r="AA170" s="118"/>
      <c r="AB170" s="118"/>
      <c r="AC170" s="118"/>
      <c r="AD170" s="118"/>
      <c r="AE170" s="118"/>
      <c r="AF170" s="118"/>
      <c r="AG170" s="118"/>
      <c r="AH170" s="118"/>
      <c r="AI170" s="118"/>
      <c r="AJ170" s="118"/>
      <c r="AK170" s="118"/>
      <c r="AL170" s="118"/>
      <c r="AM170" s="118"/>
      <c r="AN170" s="118"/>
      <c r="AO170" s="118"/>
      <c r="AP170" s="118"/>
      <c r="AQ170" s="118"/>
      <c r="AR170" s="118"/>
      <c r="AS170" s="118"/>
      <c r="AT170" s="118"/>
      <c r="AU170" s="118"/>
      <c r="AV170" s="118"/>
      <c r="AW170" s="118"/>
      <c r="AX170" s="118"/>
      <c r="AY170" s="118"/>
      <c r="AZ170" s="118"/>
      <c r="BA170" s="118"/>
      <c r="BB170" s="118"/>
      <c r="BC170" s="118"/>
      <c r="BD170" s="118"/>
      <c r="BE170" s="118"/>
      <c r="BF170" s="118"/>
      <c r="BG170" s="118"/>
      <c r="BH170" s="118"/>
      <c r="BI170" s="118"/>
      <c r="BJ170" s="118"/>
      <c r="BK170" s="118"/>
      <c r="BL170" s="118"/>
      <c r="BM170" s="118"/>
      <c r="BN170" s="118"/>
      <c r="BO170" s="118"/>
      <c r="BP170" s="118"/>
      <c r="BQ170" s="118"/>
      <c r="BR170" s="118"/>
    </row>
    <row r="171" spans="1:70" ht="13.8" x14ac:dyDescent="0.25">
      <c r="A171" s="11"/>
      <c r="B171" s="186">
        <f>N154</f>
        <v>0</v>
      </c>
      <c r="C171" s="186"/>
      <c r="D171" s="186"/>
      <c r="E171" s="119" t="s">
        <v>43</v>
      </c>
      <c r="F171" s="348" t="e">
        <f>N165</f>
        <v>#DIV/0!</v>
      </c>
      <c r="G171" s="349"/>
      <c r="H171" s="349"/>
      <c r="I171" s="119"/>
      <c r="J171" s="17"/>
      <c r="K171" s="17"/>
      <c r="L171" s="188" t="s">
        <v>9</v>
      </c>
      <c r="M171" s="192"/>
      <c r="N171" s="189" t="e">
        <f>(B171+F171)</f>
        <v>#DIV/0!</v>
      </c>
      <c r="O171" s="189"/>
      <c r="P171" s="189"/>
      <c r="Q171" s="13"/>
      <c r="R171" s="118"/>
      <c r="S171" s="118"/>
      <c r="T171" s="118"/>
      <c r="U171" s="118"/>
      <c r="V171" s="118"/>
      <c r="W171" s="118"/>
      <c r="X171" s="118"/>
      <c r="Y171" s="118"/>
      <c r="Z171" s="118"/>
      <c r="AA171" s="118"/>
      <c r="AB171" s="118"/>
      <c r="AC171" s="118"/>
      <c r="AD171" s="118"/>
      <c r="AE171" s="118"/>
      <c r="AF171" s="118"/>
      <c r="AG171" s="118"/>
      <c r="AH171" s="118"/>
      <c r="AI171" s="118"/>
      <c r="AJ171" s="118"/>
      <c r="AK171" s="118"/>
      <c r="AL171" s="118"/>
      <c r="AM171" s="118"/>
      <c r="AN171" s="118"/>
      <c r="AO171" s="118"/>
      <c r="AP171" s="118"/>
      <c r="AQ171" s="118"/>
      <c r="AR171" s="118"/>
      <c r="AS171" s="118"/>
      <c r="AT171" s="118"/>
      <c r="AU171" s="118"/>
      <c r="AV171" s="118"/>
      <c r="AW171" s="118"/>
      <c r="AX171" s="118"/>
      <c r="AY171" s="118"/>
      <c r="AZ171" s="118"/>
      <c r="BA171" s="118"/>
      <c r="BB171" s="118"/>
      <c r="BC171" s="118"/>
      <c r="BD171" s="118"/>
      <c r="BE171" s="118"/>
      <c r="BF171" s="118"/>
      <c r="BG171" s="118"/>
      <c r="BH171" s="118"/>
      <c r="BI171" s="118"/>
      <c r="BJ171" s="118"/>
      <c r="BK171" s="118"/>
      <c r="BL171" s="118"/>
      <c r="BM171" s="118"/>
      <c r="BN171" s="118"/>
      <c r="BO171" s="118"/>
      <c r="BP171" s="118"/>
      <c r="BQ171" s="118"/>
      <c r="BR171" s="118"/>
    </row>
    <row r="172" spans="1:70" x14ac:dyDescent="0.25">
      <c r="A172" s="35"/>
      <c r="B172" s="272" t="s">
        <v>175</v>
      </c>
      <c r="C172" s="272"/>
      <c r="D172" s="272"/>
      <c r="E172" s="36"/>
      <c r="F172" s="341" t="s">
        <v>188</v>
      </c>
      <c r="G172" s="342"/>
      <c r="H172" s="342"/>
      <c r="I172" s="36"/>
      <c r="J172" s="36"/>
      <c r="K172" s="36"/>
      <c r="L172" s="36"/>
      <c r="M172" s="36"/>
      <c r="N172" s="311" t="s">
        <v>176</v>
      </c>
      <c r="O172" s="272"/>
      <c r="P172" s="272"/>
      <c r="Q172" s="37"/>
      <c r="R172" s="118"/>
      <c r="S172" s="118"/>
      <c r="T172" s="118"/>
      <c r="U172" s="118"/>
      <c r="V172" s="118"/>
      <c r="W172" s="118"/>
      <c r="X172" s="118"/>
      <c r="Y172" s="118"/>
      <c r="Z172" s="118"/>
      <c r="AA172" s="118"/>
      <c r="AB172" s="118"/>
      <c r="AC172" s="118"/>
      <c r="AD172" s="118"/>
      <c r="AE172" s="118"/>
      <c r="AF172" s="118"/>
      <c r="AG172" s="118"/>
      <c r="AH172" s="118"/>
      <c r="AI172" s="118"/>
      <c r="AJ172" s="118"/>
      <c r="AK172" s="118"/>
      <c r="AL172" s="118"/>
      <c r="AM172" s="118"/>
      <c r="AN172" s="118"/>
      <c r="AO172" s="118"/>
      <c r="AP172" s="118"/>
      <c r="AQ172" s="118"/>
      <c r="AR172" s="118"/>
      <c r="AS172" s="118"/>
      <c r="AT172" s="118"/>
      <c r="AU172" s="118"/>
      <c r="AV172" s="118"/>
      <c r="AW172" s="118"/>
      <c r="AX172" s="118"/>
      <c r="AY172" s="118"/>
      <c r="AZ172" s="118"/>
      <c r="BA172" s="118"/>
      <c r="BB172" s="118"/>
      <c r="BC172" s="118"/>
      <c r="BD172" s="118"/>
      <c r="BE172" s="118"/>
      <c r="BF172" s="118"/>
      <c r="BG172" s="118"/>
      <c r="BH172" s="118"/>
      <c r="BI172" s="118"/>
      <c r="BJ172" s="118"/>
      <c r="BK172" s="118"/>
      <c r="BL172" s="118"/>
      <c r="BM172" s="118"/>
      <c r="BN172" s="118"/>
      <c r="BO172" s="118"/>
      <c r="BP172" s="118"/>
      <c r="BQ172" s="118"/>
      <c r="BR172" s="118"/>
    </row>
    <row r="173" spans="1:70" ht="6" customHeight="1" x14ac:dyDescent="0.25">
      <c r="A173" s="12"/>
      <c r="B173" s="203"/>
      <c r="C173" s="203"/>
      <c r="D173" s="203"/>
      <c r="E173" s="203"/>
      <c r="F173" s="203"/>
      <c r="G173" s="203"/>
      <c r="H173" s="203"/>
      <c r="I173" s="203"/>
      <c r="J173" s="203"/>
      <c r="K173" s="203"/>
      <c r="L173" s="203"/>
      <c r="M173" s="203"/>
      <c r="N173" s="126"/>
      <c r="O173" s="126"/>
      <c r="P173" s="126"/>
      <c r="Q173" s="12"/>
      <c r="R173" s="118"/>
      <c r="S173" s="118"/>
      <c r="T173" s="118"/>
      <c r="U173" s="118"/>
      <c r="V173" s="118"/>
      <c r="W173" s="118"/>
      <c r="X173" s="118"/>
      <c r="Y173" s="118"/>
      <c r="Z173" s="118"/>
      <c r="AA173" s="118"/>
      <c r="AB173" s="118"/>
      <c r="AC173" s="118"/>
      <c r="AD173" s="118"/>
      <c r="AE173" s="118"/>
      <c r="AF173" s="118"/>
      <c r="AG173" s="118"/>
      <c r="AH173" s="118"/>
      <c r="AI173" s="118"/>
      <c r="AJ173" s="118"/>
      <c r="AK173" s="118"/>
      <c r="AL173" s="118"/>
      <c r="AM173" s="118"/>
      <c r="AN173" s="118"/>
      <c r="AO173" s="118"/>
      <c r="AP173" s="118"/>
      <c r="AQ173" s="118"/>
      <c r="AR173" s="118"/>
      <c r="AS173" s="118"/>
      <c r="AT173" s="118"/>
      <c r="AU173" s="118"/>
      <c r="AV173" s="118"/>
      <c r="AW173" s="118"/>
      <c r="AX173" s="118"/>
      <c r="AY173" s="118"/>
      <c r="AZ173" s="118"/>
      <c r="BA173" s="118"/>
      <c r="BB173" s="118"/>
      <c r="BC173" s="118"/>
      <c r="BD173" s="118"/>
      <c r="BE173" s="118"/>
      <c r="BF173" s="118"/>
      <c r="BG173" s="118"/>
      <c r="BH173" s="118"/>
      <c r="BI173" s="118"/>
      <c r="BJ173" s="118"/>
      <c r="BK173" s="118"/>
      <c r="BL173" s="118"/>
      <c r="BM173" s="118"/>
      <c r="BN173" s="118"/>
      <c r="BO173" s="118"/>
      <c r="BP173" s="118"/>
      <c r="BQ173" s="118"/>
      <c r="BR173" s="118"/>
    </row>
    <row r="174" spans="1:70" ht="6.75" customHeight="1" x14ac:dyDescent="0.25">
      <c r="A174" s="12"/>
      <c r="B174" s="12"/>
      <c r="C174" s="12"/>
      <c r="D174" s="12"/>
      <c r="E174" s="12"/>
      <c r="F174" s="12"/>
      <c r="G174" s="12"/>
      <c r="H174" s="12"/>
      <c r="I174" s="12"/>
      <c r="J174" s="34"/>
      <c r="K174" s="12"/>
      <c r="L174" s="12"/>
      <c r="M174" s="12"/>
      <c r="N174" s="12"/>
      <c r="O174" s="12"/>
      <c r="P174" s="12"/>
      <c r="Q174" s="12"/>
      <c r="R174" s="118"/>
      <c r="S174" s="118"/>
      <c r="T174" s="118"/>
      <c r="U174" s="118"/>
      <c r="V174" s="118"/>
      <c r="W174" s="118"/>
      <c r="X174" s="118"/>
      <c r="Y174" s="118"/>
      <c r="Z174" s="118"/>
      <c r="AA174" s="118"/>
      <c r="AB174" s="118"/>
      <c r="AC174" s="118"/>
      <c r="AD174" s="118"/>
      <c r="AE174" s="118"/>
      <c r="AF174" s="118"/>
      <c r="AG174" s="118"/>
      <c r="AH174" s="118"/>
      <c r="AI174" s="118"/>
      <c r="AJ174" s="118"/>
      <c r="AK174" s="118"/>
      <c r="AL174" s="118"/>
      <c r="AM174" s="118"/>
      <c r="AN174" s="118"/>
      <c r="AO174" s="118"/>
      <c r="AP174" s="118"/>
      <c r="AQ174" s="118"/>
      <c r="AR174" s="118"/>
      <c r="AS174" s="118"/>
      <c r="AT174" s="118"/>
      <c r="AU174" s="118"/>
      <c r="AV174" s="118"/>
      <c r="AW174" s="118"/>
      <c r="AX174" s="118"/>
      <c r="AY174" s="118"/>
      <c r="AZ174" s="118"/>
      <c r="BA174" s="118"/>
      <c r="BB174" s="118"/>
      <c r="BC174" s="118"/>
      <c r="BD174" s="118"/>
      <c r="BE174" s="118"/>
      <c r="BF174" s="118"/>
      <c r="BG174" s="118"/>
      <c r="BH174" s="118"/>
      <c r="BI174" s="118"/>
      <c r="BJ174" s="118"/>
      <c r="BK174" s="118"/>
      <c r="BL174" s="118"/>
      <c r="BM174" s="118"/>
      <c r="BN174" s="118"/>
      <c r="BO174" s="118"/>
      <c r="BP174" s="118"/>
      <c r="BQ174" s="118"/>
      <c r="BR174" s="118"/>
    </row>
    <row r="175" spans="1:70" ht="13.8" x14ac:dyDescent="0.25">
      <c r="A175" s="30" t="s">
        <v>179</v>
      </c>
      <c r="B175" s="184" t="s">
        <v>101</v>
      </c>
      <c r="C175" s="185"/>
      <c r="D175" s="185"/>
      <c r="E175" s="185"/>
      <c r="F175" s="185"/>
      <c r="G175" s="185"/>
      <c r="H175" s="185"/>
      <c r="I175" s="185"/>
      <c r="J175" s="185"/>
      <c r="K175" s="185"/>
      <c r="L175" s="185"/>
      <c r="M175" s="185"/>
      <c r="N175" s="185"/>
      <c r="O175" s="39"/>
      <c r="P175" s="39"/>
      <c r="Q175" s="31"/>
      <c r="R175" s="118"/>
      <c r="S175" s="118"/>
      <c r="T175" s="118"/>
      <c r="U175" s="118"/>
      <c r="V175" s="118"/>
      <c r="W175" s="118"/>
      <c r="X175" s="118"/>
      <c r="Y175" s="118"/>
      <c r="Z175" s="118"/>
      <c r="AA175" s="118"/>
      <c r="AB175" s="118"/>
      <c r="AC175" s="118"/>
      <c r="AD175" s="118"/>
      <c r="AE175" s="118"/>
      <c r="AF175" s="118"/>
      <c r="AG175" s="118"/>
      <c r="AH175" s="118"/>
      <c r="AI175" s="118"/>
      <c r="AJ175" s="118"/>
      <c r="AK175" s="118"/>
      <c r="AL175" s="118"/>
      <c r="AM175" s="118"/>
      <c r="AN175" s="118"/>
      <c r="AO175" s="118"/>
      <c r="AP175" s="118"/>
      <c r="AQ175" s="118"/>
      <c r="AR175" s="118"/>
      <c r="AS175" s="118"/>
      <c r="AT175" s="118"/>
      <c r="AU175" s="118"/>
      <c r="AV175" s="118"/>
      <c r="AW175" s="118"/>
      <c r="AX175" s="118"/>
      <c r="AY175" s="118"/>
      <c r="AZ175" s="118"/>
      <c r="BA175" s="118"/>
      <c r="BB175" s="118"/>
      <c r="BC175" s="118"/>
      <c r="BD175" s="118"/>
      <c r="BE175" s="118"/>
      <c r="BF175" s="118"/>
      <c r="BG175" s="118"/>
      <c r="BH175" s="118"/>
      <c r="BI175" s="118"/>
      <c r="BJ175" s="118"/>
      <c r="BK175" s="118"/>
      <c r="BL175" s="118"/>
      <c r="BM175" s="118"/>
      <c r="BN175" s="118"/>
      <c r="BO175" s="118"/>
      <c r="BP175" s="118"/>
      <c r="BQ175" s="118"/>
      <c r="BR175" s="118"/>
    </row>
    <row r="176" spans="1:70" ht="6.9" customHeight="1" x14ac:dyDescent="0.25">
      <c r="A176" s="11"/>
      <c r="B176" s="127"/>
      <c r="C176" s="127"/>
      <c r="D176" s="127"/>
      <c r="E176" s="127"/>
      <c r="F176" s="127"/>
      <c r="G176" s="127"/>
      <c r="H176" s="127"/>
      <c r="I176" s="127"/>
      <c r="J176" s="127"/>
      <c r="K176" s="127"/>
      <c r="L176" s="127"/>
      <c r="M176" s="127"/>
      <c r="N176" s="12"/>
      <c r="O176" s="12"/>
      <c r="P176" s="12"/>
      <c r="Q176" s="13"/>
      <c r="R176" s="118"/>
      <c r="S176" s="118"/>
      <c r="T176" s="118"/>
      <c r="U176" s="118"/>
      <c r="V176" s="118"/>
      <c r="W176" s="118"/>
      <c r="X176" s="118"/>
      <c r="Y176" s="118"/>
      <c r="Z176" s="118"/>
      <c r="AA176" s="118"/>
      <c r="AB176" s="118"/>
      <c r="AC176" s="118"/>
      <c r="AD176" s="118"/>
      <c r="AE176" s="118"/>
      <c r="AF176" s="118"/>
      <c r="AG176" s="118"/>
      <c r="AH176" s="118"/>
      <c r="AI176" s="118"/>
      <c r="AJ176" s="118"/>
      <c r="AK176" s="118"/>
      <c r="AL176" s="118"/>
      <c r="AM176" s="118"/>
      <c r="AN176" s="118"/>
      <c r="AO176" s="118"/>
      <c r="AP176" s="118"/>
      <c r="AQ176" s="118"/>
      <c r="AR176" s="118"/>
      <c r="AS176" s="118"/>
      <c r="AT176" s="118"/>
      <c r="AU176" s="118"/>
      <c r="AV176" s="118"/>
      <c r="AW176" s="118"/>
      <c r="AX176" s="118"/>
      <c r="AY176" s="118"/>
      <c r="AZ176" s="118"/>
      <c r="BA176" s="118"/>
      <c r="BB176" s="118"/>
      <c r="BC176" s="118"/>
      <c r="BD176" s="118"/>
      <c r="BE176" s="118"/>
      <c r="BF176" s="118"/>
      <c r="BG176" s="118"/>
      <c r="BH176" s="118"/>
      <c r="BI176" s="118"/>
      <c r="BJ176" s="118"/>
      <c r="BK176" s="118"/>
      <c r="BL176" s="118"/>
      <c r="BM176" s="118"/>
      <c r="BN176" s="118"/>
      <c r="BO176" s="118"/>
      <c r="BP176" s="118"/>
      <c r="BQ176" s="118"/>
      <c r="BR176" s="118"/>
    </row>
    <row r="177" spans="1:70" ht="13.8" x14ac:dyDescent="0.25">
      <c r="A177" s="18"/>
      <c r="B177" s="186" t="e">
        <f>N171</f>
        <v>#DIV/0!</v>
      </c>
      <c r="C177" s="186"/>
      <c r="D177" s="186"/>
      <c r="E177" s="119" t="str">
        <f>E107</f>
        <v>―</v>
      </c>
      <c r="F177" s="187"/>
      <c r="G177" s="187"/>
      <c r="H177" s="187"/>
      <c r="I177" s="119"/>
      <c r="J177" s="17"/>
      <c r="K177" s="17"/>
      <c r="L177" s="188" t="s">
        <v>9</v>
      </c>
      <c r="M177" s="188"/>
      <c r="N177" s="189" t="e">
        <f>(B177-F177)</f>
        <v>#DIV/0!</v>
      </c>
      <c r="O177" s="189"/>
      <c r="P177" s="189"/>
      <c r="Q177" s="63"/>
      <c r="R177" s="118"/>
      <c r="S177" s="118"/>
      <c r="T177" s="118"/>
      <c r="U177" s="118"/>
      <c r="V177" s="118"/>
      <c r="W177" s="118"/>
      <c r="X177" s="118"/>
      <c r="Y177" s="118"/>
      <c r="Z177" s="118"/>
      <c r="AA177" s="118"/>
      <c r="AB177" s="118"/>
      <c r="AC177" s="118"/>
      <c r="AD177" s="118"/>
      <c r="AE177" s="118"/>
      <c r="AF177" s="118"/>
      <c r="AG177" s="118"/>
      <c r="AH177" s="118"/>
      <c r="AI177" s="118"/>
      <c r="AJ177" s="118"/>
      <c r="AK177" s="118"/>
      <c r="AL177" s="118"/>
      <c r="AM177" s="118"/>
      <c r="AN177" s="118"/>
      <c r="AO177" s="118"/>
      <c r="AP177" s="118"/>
      <c r="AQ177" s="118"/>
      <c r="AR177" s="118"/>
      <c r="AS177" s="118"/>
      <c r="AT177" s="118"/>
      <c r="AU177" s="118"/>
      <c r="AV177" s="118"/>
      <c r="AW177" s="118"/>
      <c r="AX177" s="118"/>
      <c r="AY177" s="118"/>
      <c r="AZ177" s="118"/>
      <c r="BA177" s="118"/>
      <c r="BB177" s="118"/>
      <c r="BC177" s="118"/>
      <c r="BD177" s="118"/>
      <c r="BE177" s="118"/>
      <c r="BF177" s="118"/>
      <c r="BG177" s="118"/>
      <c r="BH177" s="118"/>
      <c r="BI177" s="118"/>
      <c r="BJ177" s="118"/>
      <c r="BK177" s="118"/>
      <c r="BL177" s="118"/>
      <c r="BM177" s="118"/>
      <c r="BN177" s="118"/>
      <c r="BO177" s="118"/>
      <c r="BP177" s="118"/>
      <c r="BQ177" s="118"/>
      <c r="BR177" s="118"/>
    </row>
    <row r="178" spans="1:70" ht="13.8" x14ac:dyDescent="0.25">
      <c r="A178" s="24"/>
      <c r="B178" s="206" t="s">
        <v>189</v>
      </c>
      <c r="C178" s="206"/>
      <c r="D178" s="206"/>
      <c r="E178" s="36"/>
      <c r="F178" s="206" t="s">
        <v>104</v>
      </c>
      <c r="G178" s="206"/>
      <c r="H178" s="206"/>
      <c r="I178" s="36"/>
      <c r="J178" s="36"/>
      <c r="K178" s="36"/>
      <c r="L178" s="36"/>
      <c r="M178" s="36"/>
      <c r="N178" s="206" t="s">
        <v>99</v>
      </c>
      <c r="O178" s="206"/>
      <c r="P178" s="206"/>
      <c r="Q178" s="37"/>
      <c r="R178" s="118"/>
      <c r="S178" s="118"/>
      <c r="T178" s="118"/>
      <c r="U178" s="118"/>
      <c r="V178" s="118"/>
      <c r="W178" s="118"/>
      <c r="X178" s="118"/>
      <c r="Y178" s="118"/>
      <c r="Z178" s="118"/>
      <c r="AA178" s="118"/>
      <c r="AB178" s="118"/>
      <c r="AC178" s="118"/>
      <c r="AD178" s="118"/>
      <c r="AE178" s="118"/>
      <c r="AF178" s="118"/>
      <c r="AG178" s="118"/>
      <c r="AH178" s="118"/>
      <c r="AI178" s="118"/>
      <c r="AJ178" s="118"/>
      <c r="AK178" s="118"/>
      <c r="AL178" s="118"/>
      <c r="AM178" s="118"/>
      <c r="AN178" s="118"/>
      <c r="AO178" s="118"/>
      <c r="AP178" s="118"/>
      <c r="AQ178" s="118"/>
      <c r="AR178" s="118"/>
      <c r="AS178" s="118"/>
      <c r="AT178" s="118"/>
      <c r="AU178" s="118"/>
      <c r="AV178" s="118"/>
      <c r="AW178" s="118"/>
      <c r="AX178" s="118"/>
      <c r="AY178" s="118"/>
      <c r="AZ178" s="118"/>
      <c r="BA178" s="118"/>
      <c r="BB178" s="118"/>
      <c r="BC178" s="118"/>
      <c r="BD178" s="118"/>
      <c r="BE178" s="118"/>
      <c r="BF178" s="118"/>
      <c r="BG178" s="118"/>
      <c r="BH178" s="118"/>
      <c r="BI178" s="118"/>
      <c r="BJ178" s="118"/>
      <c r="BK178" s="118"/>
      <c r="BL178" s="118"/>
      <c r="BM178" s="118"/>
      <c r="BN178" s="118"/>
      <c r="BO178" s="118"/>
      <c r="BP178" s="118"/>
      <c r="BQ178" s="118"/>
      <c r="BR178" s="118"/>
    </row>
    <row r="179" spans="1:70" ht="12" customHeight="1" x14ac:dyDescent="0.25">
      <c r="A179" s="12"/>
      <c r="B179" s="126"/>
      <c r="C179" s="126"/>
      <c r="D179" s="126"/>
      <c r="E179" s="126"/>
      <c r="F179" s="126"/>
      <c r="G179" s="126"/>
      <c r="H179" s="126"/>
      <c r="I179" s="126"/>
      <c r="J179" s="126"/>
      <c r="K179" s="126"/>
      <c r="L179" s="126"/>
      <c r="M179" s="126"/>
      <c r="N179" s="12"/>
      <c r="O179" s="12"/>
      <c r="P179" s="12"/>
      <c r="Q179" s="12"/>
      <c r="R179" s="118"/>
      <c r="S179" s="118"/>
      <c r="T179" s="118"/>
      <c r="U179" s="118"/>
      <c r="V179" s="118"/>
      <c r="W179" s="118"/>
      <c r="X179" s="118"/>
      <c r="Y179" s="118"/>
      <c r="Z179" s="118"/>
      <c r="AA179" s="118"/>
      <c r="AB179" s="118"/>
      <c r="AC179" s="118"/>
      <c r="AD179" s="118"/>
      <c r="AE179" s="118"/>
      <c r="AF179" s="118"/>
      <c r="AG179" s="118"/>
      <c r="AH179" s="118"/>
      <c r="AI179" s="118"/>
      <c r="AJ179" s="118"/>
      <c r="AK179" s="118"/>
      <c r="AL179" s="118"/>
      <c r="AM179" s="118"/>
      <c r="AN179" s="118"/>
      <c r="AO179" s="118"/>
      <c r="AP179" s="118"/>
      <c r="AQ179" s="118"/>
      <c r="AR179" s="118"/>
      <c r="AS179" s="118"/>
      <c r="AT179" s="118"/>
      <c r="AU179" s="118"/>
      <c r="AV179" s="118"/>
      <c r="AW179" s="118"/>
      <c r="AX179" s="118"/>
      <c r="AY179" s="118"/>
      <c r="AZ179" s="118"/>
      <c r="BA179" s="118"/>
      <c r="BB179" s="118"/>
      <c r="BC179" s="118"/>
      <c r="BD179" s="118"/>
      <c r="BE179" s="118"/>
      <c r="BF179" s="118"/>
      <c r="BG179" s="118"/>
      <c r="BH179" s="118"/>
      <c r="BI179" s="118"/>
      <c r="BJ179" s="118"/>
      <c r="BK179" s="118"/>
      <c r="BL179" s="118"/>
      <c r="BM179" s="118"/>
      <c r="BN179" s="118"/>
      <c r="BO179" s="118"/>
      <c r="BP179" s="118"/>
      <c r="BQ179" s="118"/>
      <c r="BR179" s="118"/>
    </row>
    <row r="180" spans="1:70" ht="13.8" hidden="1" x14ac:dyDescent="0.25">
      <c r="A180" s="12"/>
      <c r="B180" s="207"/>
      <c r="C180" s="207"/>
      <c r="D180" s="207"/>
      <c r="E180" s="207"/>
      <c r="F180" s="207"/>
      <c r="G180" s="207"/>
      <c r="H180" s="207"/>
      <c r="I180" s="207"/>
      <c r="J180" s="207"/>
      <c r="K180" s="207"/>
      <c r="L180" s="207"/>
      <c r="M180" s="207"/>
      <c r="N180" s="12"/>
      <c r="O180" s="12"/>
      <c r="P180" s="12"/>
      <c r="Q180" s="12"/>
      <c r="R180" s="118"/>
      <c r="S180" s="118"/>
      <c r="T180" s="118"/>
      <c r="U180" s="118"/>
      <c r="V180" s="118"/>
      <c r="W180" s="118"/>
      <c r="X180" s="118"/>
      <c r="Y180" s="118"/>
      <c r="Z180" s="118"/>
      <c r="AA180" s="118"/>
      <c r="AB180" s="118"/>
      <c r="AC180" s="118"/>
      <c r="AD180" s="118"/>
      <c r="AE180" s="118"/>
      <c r="AF180" s="118"/>
      <c r="AG180" s="118"/>
      <c r="AH180" s="118"/>
      <c r="AI180" s="118"/>
      <c r="AJ180" s="118"/>
      <c r="AK180" s="118"/>
      <c r="AL180" s="118"/>
      <c r="AM180" s="118"/>
      <c r="AN180" s="118"/>
      <c r="AO180" s="118"/>
      <c r="AP180" s="118"/>
      <c r="AQ180" s="118"/>
      <c r="AR180" s="118"/>
      <c r="AS180" s="118"/>
      <c r="AT180" s="118"/>
      <c r="AU180" s="118"/>
      <c r="AV180" s="118"/>
      <c r="AW180" s="118"/>
      <c r="AX180" s="118"/>
      <c r="AY180" s="118"/>
      <c r="AZ180" s="118"/>
      <c r="BA180" s="118"/>
      <c r="BB180" s="118"/>
      <c r="BC180" s="118"/>
      <c r="BD180" s="118"/>
      <c r="BE180" s="118"/>
      <c r="BF180" s="118"/>
      <c r="BG180" s="118"/>
      <c r="BH180" s="118"/>
      <c r="BI180" s="118"/>
      <c r="BJ180" s="118"/>
      <c r="BK180" s="118"/>
      <c r="BL180" s="118"/>
      <c r="BM180" s="118"/>
      <c r="BN180" s="118"/>
      <c r="BO180" s="118"/>
      <c r="BP180" s="118"/>
      <c r="BQ180" s="118"/>
      <c r="BR180" s="118"/>
    </row>
    <row r="181" spans="1:70" ht="7.5" customHeight="1" x14ac:dyDescent="0.25">
      <c r="A181" s="76"/>
      <c r="B181" s="39"/>
      <c r="C181" s="38"/>
      <c r="D181" s="38"/>
      <c r="E181" s="38"/>
      <c r="F181" s="38"/>
      <c r="G181" s="38"/>
      <c r="H181" s="38"/>
      <c r="I181" s="38"/>
      <c r="J181" s="38"/>
      <c r="K181" s="38"/>
      <c r="L181" s="38"/>
      <c r="M181" s="38"/>
      <c r="N181" s="39"/>
      <c r="O181" s="39"/>
      <c r="P181" s="39"/>
      <c r="Q181" s="31"/>
      <c r="R181" s="118"/>
      <c r="S181" s="118"/>
      <c r="T181" s="118"/>
      <c r="U181" s="118"/>
      <c r="V181" s="118"/>
      <c r="W181" s="118"/>
      <c r="X181" s="118"/>
      <c r="Y181" s="118"/>
      <c r="Z181" s="118"/>
      <c r="AA181" s="118"/>
      <c r="AB181" s="118"/>
      <c r="AC181" s="118"/>
      <c r="AD181" s="118"/>
      <c r="AE181" s="118"/>
      <c r="AF181" s="118"/>
      <c r="AG181" s="118"/>
      <c r="AH181" s="118"/>
      <c r="AI181" s="118"/>
      <c r="AJ181" s="118"/>
      <c r="AK181" s="118"/>
      <c r="AL181" s="118"/>
      <c r="AM181" s="118"/>
      <c r="AN181" s="118"/>
      <c r="AO181" s="118"/>
      <c r="AP181" s="118"/>
      <c r="AQ181" s="118"/>
      <c r="AR181" s="118"/>
      <c r="AS181" s="118"/>
      <c r="AT181" s="118"/>
      <c r="AU181" s="118"/>
      <c r="AV181" s="118"/>
      <c r="AW181" s="118"/>
      <c r="AX181" s="118"/>
      <c r="AY181" s="118"/>
      <c r="AZ181" s="118"/>
      <c r="BA181" s="118"/>
      <c r="BB181" s="118"/>
      <c r="BC181" s="118"/>
      <c r="BD181" s="118"/>
      <c r="BE181" s="118"/>
      <c r="BF181" s="118"/>
      <c r="BG181" s="118"/>
      <c r="BH181" s="118"/>
      <c r="BI181" s="118"/>
      <c r="BJ181" s="118"/>
      <c r="BK181" s="118"/>
      <c r="BL181" s="118"/>
      <c r="BM181" s="118"/>
      <c r="BN181" s="118"/>
      <c r="BO181" s="118"/>
      <c r="BP181" s="118"/>
      <c r="BQ181" s="118"/>
      <c r="BR181" s="118"/>
    </row>
    <row r="182" spans="1:70" ht="13.8" x14ac:dyDescent="0.25">
      <c r="A182" s="11" t="s">
        <v>180</v>
      </c>
      <c r="B182" s="208" t="s">
        <v>187</v>
      </c>
      <c r="C182" s="204"/>
      <c r="D182" s="204"/>
      <c r="E182" s="204"/>
      <c r="F182" s="204"/>
      <c r="G182" s="204"/>
      <c r="H182" s="204"/>
      <c r="I182" s="204"/>
      <c r="J182" s="204"/>
      <c r="K182" s="146"/>
      <c r="L182" s="188" t="s">
        <v>9</v>
      </c>
      <c r="M182" s="192"/>
      <c r="N182" s="189">
        <f>N150</f>
        <v>0</v>
      </c>
      <c r="O182" s="189"/>
      <c r="P182" s="189"/>
      <c r="Q182" s="13"/>
      <c r="R182" s="118"/>
      <c r="S182" s="118"/>
      <c r="T182" s="118"/>
      <c r="U182" s="118"/>
      <c r="V182" s="118"/>
      <c r="W182" s="118"/>
      <c r="X182" s="118"/>
      <c r="Y182" s="118"/>
      <c r="Z182" s="118"/>
      <c r="AA182" s="118"/>
      <c r="AB182" s="118"/>
      <c r="AC182" s="118"/>
      <c r="AD182" s="118"/>
      <c r="AE182" s="118"/>
      <c r="AF182" s="118"/>
      <c r="AG182" s="118"/>
      <c r="AH182" s="118"/>
      <c r="AI182" s="118"/>
      <c r="AJ182" s="118"/>
      <c r="AK182" s="118"/>
      <c r="AL182" s="118"/>
      <c r="AM182" s="118"/>
      <c r="AN182" s="118"/>
      <c r="AO182" s="118"/>
      <c r="AP182" s="118"/>
      <c r="AQ182" s="118"/>
      <c r="AR182" s="118"/>
      <c r="AS182" s="118"/>
      <c r="AT182" s="118"/>
      <c r="AU182" s="118"/>
      <c r="AV182" s="118"/>
      <c r="AW182" s="118"/>
      <c r="AX182" s="118"/>
      <c r="AY182" s="118"/>
      <c r="AZ182" s="118"/>
      <c r="BA182" s="118"/>
      <c r="BB182" s="118"/>
      <c r="BC182" s="118"/>
      <c r="BD182" s="118"/>
      <c r="BE182" s="118"/>
      <c r="BF182" s="118"/>
      <c r="BG182" s="118"/>
      <c r="BH182" s="118"/>
      <c r="BI182" s="118"/>
      <c r="BJ182" s="118"/>
      <c r="BK182" s="118"/>
      <c r="BL182" s="118"/>
      <c r="BM182" s="118"/>
      <c r="BN182" s="118"/>
      <c r="BO182" s="118"/>
      <c r="BP182" s="118"/>
      <c r="BQ182" s="118"/>
      <c r="BR182" s="118"/>
    </row>
    <row r="183" spans="1:70" ht="5.4" customHeight="1" x14ac:dyDescent="0.25">
      <c r="A183" s="64"/>
      <c r="B183" s="25"/>
      <c r="C183" s="25"/>
      <c r="D183" s="25"/>
      <c r="E183" s="25"/>
      <c r="F183" s="25"/>
      <c r="G183" s="25"/>
      <c r="H183" s="25"/>
      <c r="I183" s="25"/>
      <c r="J183" s="25"/>
      <c r="K183" s="25"/>
      <c r="L183" s="25"/>
      <c r="M183" s="25"/>
      <c r="N183" s="25"/>
      <c r="O183" s="25"/>
      <c r="P183" s="25"/>
      <c r="Q183" s="26"/>
      <c r="R183" s="118"/>
      <c r="S183" s="118"/>
      <c r="T183" s="118"/>
      <c r="U183" s="118"/>
      <c r="V183" s="118"/>
      <c r="W183" s="118"/>
      <c r="X183" s="118"/>
      <c r="Y183" s="118"/>
      <c r="Z183" s="118"/>
      <c r="AA183" s="118"/>
      <c r="AB183" s="118"/>
      <c r="AC183" s="118"/>
      <c r="AD183" s="118"/>
      <c r="AE183" s="118"/>
      <c r="AF183" s="118"/>
      <c r="AG183" s="118"/>
      <c r="AH183" s="118"/>
      <c r="AI183" s="118"/>
      <c r="AJ183" s="118"/>
      <c r="AK183" s="118"/>
      <c r="AL183" s="118"/>
      <c r="AM183" s="118"/>
      <c r="AN183" s="118"/>
      <c r="AO183" s="118"/>
      <c r="AP183" s="118"/>
      <c r="AQ183" s="118"/>
      <c r="AR183" s="118"/>
      <c r="AS183" s="118"/>
      <c r="AT183" s="118"/>
      <c r="AU183" s="118"/>
      <c r="AV183" s="118"/>
      <c r="AW183" s="118"/>
      <c r="AX183" s="118"/>
      <c r="AY183" s="118"/>
      <c r="AZ183" s="118"/>
      <c r="BA183" s="118"/>
      <c r="BB183" s="118"/>
      <c r="BC183" s="118"/>
      <c r="BD183" s="118"/>
      <c r="BE183" s="118"/>
      <c r="BF183" s="118"/>
      <c r="BG183" s="118"/>
      <c r="BH183" s="118"/>
      <c r="BI183" s="118"/>
      <c r="BJ183" s="118"/>
      <c r="BK183" s="118"/>
      <c r="BL183" s="118"/>
      <c r="BM183" s="118"/>
      <c r="BN183" s="118"/>
      <c r="BO183" s="118"/>
      <c r="BP183" s="118"/>
      <c r="BQ183" s="118"/>
      <c r="BR183" s="118"/>
    </row>
    <row r="184" spans="1:70" ht="13.8" x14ac:dyDescent="0.25">
      <c r="A184" s="127"/>
      <c r="B184" s="12"/>
      <c r="C184" s="12"/>
      <c r="D184" s="12"/>
      <c r="E184" s="126"/>
      <c r="F184" s="126"/>
      <c r="G184" s="126"/>
      <c r="H184" s="126"/>
      <c r="I184" s="126"/>
      <c r="J184" s="126"/>
      <c r="K184" s="126"/>
      <c r="L184" s="126"/>
      <c r="M184" s="126"/>
      <c r="N184" s="40"/>
      <c r="O184" s="40"/>
      <c r="P184" s="40"/>
      <c r="Q184" s="12"/>
      <c r="R184" s="118"/>
      <c r="S184" s="118"/>
      <c r="T184" s="118"/>
      <c r="U184" s="118"/>
      <c r="V184" s="118"/>
      <c r="W184" s="118"/>
      <c r="X184" s="118"/>
      <c r="Y184" s="118"/>
      <c r="Z184" s="118"/>
      <c r="AA184" s="118"/>
      <c r="AB184" s="118"/>
      <c r="AC184" s="118"/>
      <c r="AD184" s="118"/>
      <c r="AE184" s="118"/>
      <c r="AF184" s="118"/>
      <c r="AG184" s="118"/>
      <c r="AH184" s="118"/>
      <c r="AI184" s="118"/>
      <c r="AJ184" s="118"/>
      <c r="AK184" s="118"/>
      <c r="AL184" s="118"/>
      <c r="AM184" s="118"/>
      <c r="AN184" s="118"/>
      <c r="AO184" s="118"/>
      <c r="AP184" s="118"/>
      <c r="AQ184" s="118"/>
      <c r="AR184" s="118"/>
      <c r="AS184" s="118"/>
      <c r="AT184" s="118"/>
      <c r="AU184" s="118"/>
      <c r="AV184" s="118"/>
      <c r="AW184" s="118"/>
      <c r="AX184" s="118"/>
      <c r="AY184" s="118"/>
      <c r="AZ184" s="118"/>
      <c r="BA184" s="118"/>
      <c r="BB184" s="118"/>
      <c r="BC184" s="118"/>
      <c r="BD184" s="118"/>
      <c r="BE184" s="118"/>
      <c r="BF184" s="118"/>
      <c r="BG184" s="118"/>
      <c r="BH184" s="118"/>
      <c r="BI184" s="118"/>
      <c r="BJ184" s="118"/>
      <c r="BK184" s="118"/>
      <c r="BL184" s="118"/>
      <c r="BM184" s="118"/>
      <c r="BN184" s="118"/>
      <c r="BO184" s="118"/>
      <c r="BP184" s="118"/>
      <c r="BQ184" s="118"/>
      <c r="BR184" s="118"/>
    </row>
    <row r="185" spans="1:70" ht="13.8" x14ac:dyDescent="0.25">
      <c r="A185" s="88" t="s">
        <v>190</v>
      </c>
      <c r="B185" s="184" t="s">
        <v>193</v>
      </c>
      <c r="C185" s="184"/>
      <c r="D185" s="184"/>
      <c r="E185" s="184"/>
      <c r="F185" s="184"/>
      <c r="G185" s="184"/>
      <c r="H185" s="184"/>
      <c r="I185" s="184"/>
      <c r="J185" s="184"/>
      <c r="K185" s="184"/>
      <c r="L185" s="184"/>
      <c r="M185" s="184"/>
      <c r="N185" s="201" t="e">
        <f>MIN(N177:P182)</f>
        <v>#DIV/0!</v>
      </c>
      <c r="O185" s="201"/>
      <c r="P185" s="202"/>
      <c r="Q185" s="65"/>
      <c r="R185" s="118"/>
      <c r="S185" s="118"/>
      <c r="T185" s="118"/>
      <c r="U185" s="118"/>
      <c r="V185" s="118"/>
      <c r="W185" s="118"/>
      <c r="X185" s="118"/>
      <c r="Y185" s="118"/>
      <c r="Z185" s="118"/>
      <c r="AA185" s="118"/>
      <c r="AB185" s="118"/>
      <c r="AC185" s="118"/>
      <c r="AD185" s="118"/>
      <c r="AE185" s="118"/>
      <c r="AF185" s="118"/>
      <c r="AG185" s="118"/>
      <c r="AH185" s="118"/>
      <c r="AI185" s="118"/>
      <c r="AJ185" s="118"/>
      <c r="AK185" s="118"/>
      <c r="AL185" s="118"/>
      <c r="AM185" s="118"/>
      <c r="AN185" s="118"/>
      <c r="AO185" s="118"/>
      <c r="AP185" s="118"/>
      <c r="AQ185" s="118"/>
      <c r="AR185" s="118"/>
      <c r="AS185" s="118"/>
      <c r="AT185" s="118"/>
      <c r="AU185" s="118"/>
      <c r="AV185" s="118"/>
      <c r="AW185" s="118"/>
      <c r="AX185" s="118"/>
      <c r="AY185" s="118"/>
      <c r="AZ185" s="118"/>
      <c r="BA185" s="118"/>
      <c r="BB185" s="118"/>
      <c r="BC185" s="118"/>
      <c r="BD185" s="118"/>
      <c r="BE185" s="118"/>
      <c r="BF185" s="118"/>
      <c r="BG185" s="118"/>
      <c r="BH185" s="118"/>
      <c r="BI185" s="118"/>
      <c r="BJ185" s="118"/>
      <c r="BK185" s="118"/>
      <c r="BL185" s="118"/>
      <c r="BM185" s="118"/>
      <c r="BN185" s="118"/>
      <c r="BO185" s="118"/>
      <c r="BP185" s="118"/>
      <c r="BQ185" s="118"/>
      <c r="BR185" s="118"/>
    </row>
    <row r="186" spans="1:70" ht="15" customHeight="1" x14ac:dyDescent="0.25">
      <c r="A186" s="131" t="s">
        <v>191</v>
      </c>
      <c r="B186" s="203" t="s">
        <v>110</v>
      </c>
      <c r="C186" s="204"/>
      <c r="D186" s="205" t="s">
        <v>111</v>
      </c>
      <c r="E186" s="205"/>
      <c r="F186" s="75"/>
      <c r="G186" s="127"/>
      <c r="H186" s="223"/>
      <c r="I186" s="224"/>
      <c r="J186" s="224"/>
      <c r="K186" s="224"/>
      <c r="L186" s="224"/>
      <c r="M186" s="224"/>
      <c r="N186" s="8"/>
      <c r="O186" s="8"/>
      <c r="P186" s="8"/>
      <c r="Q186" s="22"/>
      <c r="R186" s="118"/>
      <c r="S186" s="118"/>
      <c r="T186" s="118"/>
      <c r="U186" s="118"/>
      <c r="V186" s="118"/>
      <c r="W186" s="118"/>
      <c r="X186" s="118"/>
      <c r="Y186" s="118"/>
      <c r="Z186" s="118"/>
      <c r="AA186" s="118"/>
      <c r="AB186" s="118"/>
      <c r="AC186" s="118"/>
      <c r="AD186" s="118"/>
      <c r="AE186" s="118"/>
      <c r="AF186" s="118"/>
      <c r="AG186" s="118"/>
      <c r="AH186" s="118"/>
      <c r="AI186" s="118"/>
      <c r="AJ186" s="118"/>
      <c r="AK186" s="118"/>
      <c r="AL186" s="118"/>
      <c r="AM186" s="118"/>
      <c r="AN186" s="118"/>
      <c r="AO186" s="118"/>
      <c r="AP186" s="118"/>
      <c r="AQ186" s="118"/>
      <c r="AR186" s="118"/>
      <c r="AS186" s="118"/>
      <c r="AT186" s="118"/>
      <c r="AU186" s="118"/>
      <c r="AV186" s="118"/>
      <c r="AW186" s="118"/>
      <c r="AX186" s="118"/>
      <c r="AY186" s="118"/>
      <c r="AZ186" s="118"/>
      <c r="BA186" s="118"/>
      <c r="BB186" s="118"/>
      <c r="BC186" s="118"/>
      <c r="BD186" s="118"/>
      <c r="BE186" s="118"/>
      <c r="BF186" s="118"/>
      <c r="BG186" s="118"/>
      <c r="BH186" s="118"/>
      <c r="BI186" s="118"/>
      <c r="BJ186" s="118"/>
      <c r="BK186" s="118"/>
      <c r="BL186" s="118"/>
      <c r="BM186" s="118"/>
      <c r="BN186" s="118"/>
      <c r="BO186" s="118"/>
      <c r="BP186" s="118"/>
      <c r="BQ186" s="118"/>
      <c r="BR186" s="118"/>
    </row>
    <row r="187" spans="1:70" ht="47.25" customHeight="1" x14ac:dyDescent="0.25">
      <c r="A187" s="131"/>
      <c r="B187" s="220" t="s">
        <v>139</v>
      </c>
      <c r="C187" s="220"/>
      <c r="D187" s="220"/>
      <c r="E187" s="220"/>
      <c r="F187" s="220"/>
      <c r="G187" s="220"/>
      <c r="H187" s="220"/>
      <c r="I187" s="220"/>
      <c r="J187" s="220"/>
      <c r="K187" s="220"/>
      <c r="L187" s="220"/>
      <c r="M187" s="220"/>
      <c r="N187" s="8"/>
      <c r="O187" s="8"/>
      <c r="P187" s="8"/>
      <c r="Q187" s="22"/>
      <c r="R187" s="118"/>
      <c r="S187" s="118"/>
      <c r="T187" s="118"/>
      <c r="U187" s="118"/>
      <c r="V187" s="118"/>
      <c r="W187" s="118"/>
      <c r="X187" s="118"/>
      <c r="Y187" s="118"/>
      <c r="Z187" s="118"/>
      <c r="AA187" s="118"/>
      <c r="AB187" s="118"/>
      <c r="AC187" s="118"/>
      <c r="AD187" s="118"/>
      <c r="AE187" s="118"/>
      <c r="AF187" s="118"/>
      <c r="AG187" s="118"/>
      <c r="AH187" s="118"/>
      <c r="AI187" s="118"/>
      <c r="AJ187" s="118"/>
      <c r="AK187" s="118"/>
      <c r="AL187" s="118"/>
      <c r="AM187" s="118"/>
      <c r="AN187" s="118"/>
      <c r="AO187" s="118"/>
      <c r="AP187" s="118"/>
      <c r="AQ187" s="118"/>
      <c r="AR187" s="118"/>
      <c r="AS187" s="118"/>
      <c r="AT187" s="118"/>
      <c r="AU187" s="118"/>
      <c r="AV187" s="118"/>
      <c r="AW187" s="118"/>
      <c r="AX187" s="118"/>
      <c r="AY187" s="118"/>
      <c r="AZ187" s="118"/>
      <c r="BA187" s="118"/>
      <c r="BB187" s="118"/>
      <c r="BC187" s="118"/>
      <c r="BD187" s="118"/>
      <c r="BE187" s="118"/>
      <c r="BF187" s="118"/>
      <c r="BG187" s="118"/>
      <c r="BH187" s="118"/>
      <c r="BI187" s="118"/>
      <c r="BJ187" s="118"/>
      <c r="BK187" s="118"/>
      <c r="BL187" s="118"/>
      <c r="BM187" s="118"/>
      <c r="BN187" s="118"/>
      <c r="BO187" s="118"/>
      <c r="BP187" s="118"/>
      <c r="BQ187" s="118"/>
      <c r="BR187" s="118"/>
    </row>
    <row r="188" spans="1:70" ht="13.8" x14ac:dyDescent="0.25">
      <c r="A188" s="131"/>
      <c r="B188" s="190" t="s">
        <v>140</v>
      </c>
      <c r="C188" s="191"/>
      <c r="D188" s="191"/>
      <c r="E188" s="191"/>
      <c r="F188" s="191"/>
      <c r="G188" s="191"/>
      <c r="H188" s="191"/>
      <c r="I188" s="191"/>
      <c r="J188" s="191"/>
      <c r="K188" s="127"/>
      <c r="L188" s="127"/>
      <c r="M188" s="127"/>
      <c r="N188" s="209"/>
      <c r="O188" s="209"/>
      <c r="P188" s="210"/>
      <c r="Q188" s="22"/>
      <c r="R188" s="118"/>
      <c r="S188" s="118"/>
      <c r="T188" s="118"/>
      <c r="U188" s="118"/>
      <c r="V188" s="118"/>
      <c r="W188" s="118"/>
      <c r="X188" s="118"/>
      <c r="Y188" s="118"/>
      <c r="Z188" s="118"/>
      <c r="AA188" s="118"/>
      <c r="AB188" s="118"/>
      <c r="AC188" s="118"/>
      <c r="AD188" s="118"/>
      <c r="AE188" s="118"/>
      <c r="AF188" s="118"/>
      <c r="AG188" s="118"/>
      <c r="AH188" s="118"/>
      <c r="AI188" s="118"/>
      <c r="AJ188" s="118"/>
      <c r="AK188" s="118"/>
      <c r="AL188" s="118"/>
      <c r="AM188" s="118"/>
      <c r="AN188" s="118"/>
      <c r="AO188" s="118"/>
      <c r="AP188" s="118"/>
      <c r="AQ188" s="118"/>
      <c r="AR188" s="118"/>
      <c r="AS188" s="118"/>
      <c r="AT188" s="118"/>
      <c r="AU188" s="118"/>
      <c r="AV188" s="118"/>
      <c r="AW188" s="118"/>
      <c r="AX188" s="118"/>
      <c r="AY188" s="118"/>
      <c r="AZ188" s="118"/>
      <c r="BA188" s="118"/>
      <c r="BB188" s="118"/>
      <c r="BC188" s="118"/>
      <c r="BD188" s="118"/>
      <c r="BE188" s="118"/>
      <c r="BF188" s="118"/>
      <c r="BG188" s="118"/>
      <c r="BH188" s="118"/>
      <c r="BI188" s="118"/>
      <c r="BJ188" s="118"/>
      <c r="BK188" s="118"/>
      <c r="BL188" s="118"/>
      <c r="BM188" s="118"/>
      <c r="BN188" s="118"/>
      <c r="BO188" s="118"/>
      <c r="BP188" s="118"/>
      <c r="BQ188" s="118"/>
      <c r="BR188" s="118"/>
    </row>
    <row r="189" spans="1:70" ht="13.8" x14ac:dyDescent="0.25">
      <c r="A189" s="11"/>
      <c r="B189" s="190" t="s">
        <v>141</v>
      </c>
      <c r="C189" s="191"/>
      <c r="D189" s="191"/>
      <c r="E189" s="191"/>
      <c r="F189" s="191"/>
      <c r="G189" s="191"/>
      <c r="H189" s="191"/>
      <c r="I189" s="191"/>
      <c r="J189" s="191"/>
      <c r="K189" s="127"/>
      <c r="L189" s="188"/>
      <c r="M189" s="192"/>
      <c r="N189" s="193"/>
      <c r="O189" s="193"/>
      <c r="P189" s="194"/>
      <c r="Q189" s="22"/>
      <c r="R189" s="118"/>
      <c r="S189" s="118"/>
      <c r="T189" s="118"/>
      <c r="U189" s="118"/>
      <c r="V189" s="118"/>
      <c r="W189" s="118"/>
      <c r="X189" s="118"/>
      <c r="Y189" s="118"/>
      <c r="Z189" s="118"/>
      <c r="AA189" s="118"/>
      <c r="AB189" s="118"/>
      <c r="AC189" s="118"/>
      <c r="AD189" s="118"/>
      <c r="AE189" s="118"/>
      <c r="AF189" s="118"/>
      <c r="AG189" s="118"/>
      <c r="AH189" s="118"/>
      <c r="AI189" s="118"/>
      <c r="AJ189" s="118"/>
      <c r="AK189" s="118"/>
      <c r="AL189" s="118"/>
      <c r="AM189" s="118"/>
      <c r="AN189" s="118"/>
      <c r="AO189" s="118"/>
      <c r="AP189" s="118"/>
      <c r="AQ189" s="118"/>
      <c r="AR189" s="118"/>
      <c r="AS189" s="118"/>
      <c r="AT189" s="118"/>
      <c r="AU189" s="118"/>
      <c r="AV189" s="118"/>
      <c r="AW189" s="118"/>
      <c r="AX189" s="118"/>
      <c r="AY189" s="118"/>
      <c r="AZ189" s="118"/>
      <c r="BA189" s="118"/>
      <c r="BB189" s="118"/>
      <c r="BC189" s="118"/>
      <c r="BD189" s="118"/>
      <c r="BE189" s="118"/>
      <c r="BF189" s="118"/>
      <c r="BG189" s="118"/>
      <c r="BH189" s="118"/>
      <c r="BI189" s="118"/>
      <c r="BJ189" s="118"/>
      <c r="BK189" s="118"/>
      <c r="BL189" s="118"/>
      <c r="BM189" s="118"/>
      <c r="BN189" s="118"/>
      <c r="BO189" s="118"/>
      <c r="BP189" s="118"/>
      <c r="BQ189" s="118"/>
      <c r="BR189" s="118"/>
    </row>
    <row r="190" spans="1:70" ht="13.8" x14ac:dyDescent="0.25">
      <c r="A190" s="89" t="s">
        <v>192</v>
      </c>
      <c r="B190" s="195" t="s">
        <v>194</v>
      </c>
      <c r="C190" s="196"/>
      <c r="D190" s="196"/>
      <c r="E190" s="196"/>
      <c r="F190" s="196"/>
      <c r="G190" s="196"/>
      <c r="H190" s="196"/>
      <c r="I190" s="196"/>
      <c r="J190" s="196"/>
      <c r="K190" s="123"/>
      <c r="L190" s="123"/>
      <c r="M190" s="123"/>
      <c r="N190" s="197" t="e">
        <f>(N185-N188+N189)</f>
        <v>#DIV/0!</v>
      </c>
      <c r="O190" s="197"/>
      <c r="P190" s="197"/>
      <c r="Q190" s="22"/>
      <c r="R190" s="118"/>
      <c r="S190" s="118"/>
      <c r="T190" s="118"/>
      <c r="U190" s="118"/>
      <c r="V190" s="118"/>
      <c r="W190" s="118"/>
      <c r="X190" s="118"/>
      <c r="Y190" s="118"/>
      <c r="Z190" s="118"/>
      <c r="AA190" s="118"/>
      <c r="AB190" s="118"/>
      <c r="AC190" s="118"/>
      <c r="AD190" s="118"/>
      <c r="AE190" s="118"/>
      <c r="AF190" s="118"/>
      <c r="AG190" s="118"/>
      <c r="AH190" s="118"/>
      <c r="AI190" s="118"/>
      <c r="AJ190" s="118"/>
      <c r="AK190" s="118"/>
      <c r="AL190" s="118"/>
      <c r="AM190" s="118"/>
      <c r="AN190" s="118"/>
      <c r="AO190" s="118"/>
      <c r="AP190" s="118"/>
      <c r="AQ190" s="118"/>
      <c r="AR190" s="118"/>
      <c r="AS190" s="118"/>
      <c r="AT190" s="118"/>
      <c r="AU190" s="118"/>
      <c r="AV190" s="118"/>
      <c r="AW190" s="118"/>
      <c r="AX190" s="118"/>
      <c r="AY190" s="118"/>
      <c r="AZ190" s="118"/>
      <c r="BA190" s="118"/>
      <c r="BB190" s="118"/>
      <c r="BC190" s="118"/>
      <c r="BD190" s="118"/>
      <c r="BE190" s="118"/>
      <c r="BF190" s="118"/>
      <c r="BG190" s="118"/>
      <c r="BH190" s="118"/>
      <c r="BI190" s="118"/>
      <c r="BJ190" s="118"/>
      <c r="BK190" s="118"/>
      <c r="BL190" s="118"/>
      <c r="BM190" s="118"/>
      <c r="BN190" s="118"/>
      <c r="BO190" s="118"/>
      <c r="BP190" s="118"/>
      <c r="BQ190" s="118"/>
      <c r="BR190" s="118"/>
    </row>
    <row r="191" spans="1:70" ht="6.6" customHeight="1" x14ac:dyDescent="0.25">
      <c r="A191" s="35"/>
      <c r="B191" s="25"/>
      <c r="C191" s="25"/>
      <c r="D191" s="25"/>
      <c r="E191" s="62"/>
      <c r="F191" s="62"/>
      <c r="G191" s="62"/>
      <c r="H191" s="62"/>
      <c r="I191" s="62"/>
      <c r="J191" s="62"/>
      <c r="K191" s="62"/>
      <c r="L191" s="62"/>
      <c r="M191" s="62"/>
      <c r="N191" s="77"/>
      <c r="O191" s="77"/>
      <c r="P191" s="77"/>
      <c r="Q191" s="26"/>
      <c r="R191" s="118"/>
      <c r="S191" s="118"/>
      <c r="T191" s="118"/>
      <c r="U191" s="118"/>
      <c r="V191" s="118"/>
      <c r="W191" s="118"/>
      <c r="X191" s="118"/>
      <c r="Y191" s="118"/>
      <c r="Z191" s="118"/>
      <c r="AA191" s="118"/>
      <c r="AB191" s="118"/>
      <c r="AC191" s="118"/>
      <c r="AD191" s="118"/>
      <c r="AE191" s="118"/>
      <c r="AF191" s="118"/>
      <c r="AG191" s="118"/>
      <c r="AH191" s="118"/>
      <c r="AI191" s="118"/>
      <c r="AJ191" s="118"/>
      <c r="AK191" s="118"/>
      <c r="AL191" s="118"/>
      <c r="AM191" s="118"/>
      <c r="AN191" s="118"/>
      <c r="AO191" s="118"/>
      <c r="AP191" s="118"/>
      <c r="AQ191" s="118"/>
      <c r="AR191" s="118"/>
      <c r="AS191" s="118"/>
      <c r="AT191" s="118"/>
      <c r="AU191" s="118"/>
      <c r="AV191" s="118"/>
      <c r="AW191" s="118"/>
      <c r="AX191" s="118"/>
      <c r="AY191" s="118"/>
      <c r="AZ191" s="118"/>
      <c r="BA191" s="118"/>
      <c r="BB191" s="118"/>
      <c r="BC191" s="118"/>
      <c r="BD191" s="118"/>
      <c r="BE191" s="118"/>
      <c r="BF191" s="118"/>
      <c r="BG191" s="118"/>
      <c r="BH191" s="118"/>
      <c r="BI191" s="118"/>
      <c r="BJ191" s="118"/>
      <c r="BK191" s="118"/>
      <c r="BL191" s="118"/>
      <c r="BM191" s="118"/>
      <c r="BN191" s="118"/>
      <c r="BO191" s="118"/>
      <c r="BP191" s="118"/>
      <c r="BQ191" s="118"/>
      <c r="BR191" s="118"/>
    </row>
    <row r="192" spans="1:70" x14ac:dyDescent="0.25">
      <c r="A192" s="98"/>
      <c r="B192" s="98"/>
      <c r="C192" s="98"/>
      <c r="D192" s="98"/>
      <c r="E192" s="98"/>
      <c r="F192" s="98"/>
      <c r="G192" s="98"/>
      <c r="H192" s="98"/>
      <c r="I192" s="98"/>
      <c r="J192" s="98"/>
      <c r="K192" s="98"/>
      <c r="L192" s="98"/>
      <c r="M192" s="98"/>
      <c r="N192" s="98"/>
      <c r="O192" s="98"/>
      <c r="P192" s="98"/>
      <c r="Q192" s="98"/>
      <c r="R192" s="118"/>
      <c r="S192" s="118"/>
      <c r="T192" s="118"/>
      <c r="U192" s="118"/>
      <c r="V192" s="118"/>
      <c r="W192" s="118"/>
      <c r="X192" s="118"/>
      <c r="Y192" s="118"/>
      <c r="Z192" s="118"/>
      <c r="AA192" s="118"/>
      <c r="AB192" s="118"/>
      <c r="AC192" s="118"/>
      <c r="AD192" s="118"/>
      <c r="AE192" s="118"/>
      <c r="AF192" s="118"/>
      <c r="AG192" s="118"/>
      <c r="AH192" s="118"/>
      <c r="AI192" s="118"/>
      <c r="AJ192" s="118"/>
      <c r="AK192" s="118"/>
      <c r="AL192" s="118"/>
      <c r="AM192" s="118"/>
      <c r="AN192" s="118"/>
      <c r="AO192" s="118"/>
      <c r="AP192" s="118"/>
      <c r="AQ192" s="118"/>
      <c r="AR192" s="118"/>
      <c r="AS192" s="118"/>
      <c r="AT192" s="118"/>
      <c r="AU192" s="118"/>
      <c r="AV192" s="118"/>
      <c r="AW192" s="118"/>
      <c r="AX192" s="118"/>
      <c r="AY192" s="118"/>
      <c r="AZ192" s="118"/>
      <c r="BA192" s="118"/>
      <c r="BB192" s="118"/>
      <c r="BC192" s="118"/>
      <c r="BD192" s="118"/>
      <c r="BE192" s="118"/>
      <c r="BF192" s="118"/>
      <c r="BG192" s="118"/>
      <c r="BH192" s="118"/>
      <c r="BI192" s="118"/>
      <c r="BJ192" s="118"/>
      <c r="BK192" s="118"/>
      <c r="BL192" s="118"/>
      <c r="BM192" s="118"/>
      <c r="BN192" s="118"/>
      <c r="BO192" s="118"/>
      <c r="BP192" s="118"/>
      <c r="BQ192" s="118"/>
      <c r="BR192" s="118"/>
    </row>
    <row r="193" spans="1:70" ht="17.399999999999999" customHeight="1" x14ac:dyDescent="0.3">
      <c r="A193" s="198" t="s">
        <v>142</v>
      </c>
      <c r="B193" s="199"/>
      <c r="C193" s="199"/>
      <c r="D193" s="199"/>
      <c r="E193" s="199"/>
      <c r="F193" s="199"/>
      <c r="G193" s="199"/>
      <c r="H193" s="199"/>
      <c r="I193" s="199"/>
      <c r="J193" s="199"/>
      <c r="K193" s="199"/>
      <c r="L193" s="199"/>
      <c r="M193" s="199"/>
      <c r="N193" s="199"/>
      <c r="O193" s="199"/>
      <c r="P193" s="199"/>
      <c r="Q193" s="200"/>
      <c r="R193" s="118"/>
      <c r="S193" s="118"/>
      <c r="T193" s="118"/>
      <c r="U193" s="118"/>
      <c r="V193" s="118"/>
      <c r="W193" s="118"/>
      <c r="X193" s="118"/>
      <c r="Y193" s="118"/>
      <c r="Z193" s="118"/>
      <c r="AA193" s="118"/>
      <c r="AB193" s="118"/>
      <c r="AC193" s="118"/>
      <c r="AD193" s="118"/>
      <c r="AE193" s="118"/>
      <c r="AF193" s="118"/>
      <c r="AG193" s="118"/>
      <c r="AH193" s="118"/>
      <c r="AI193" s="118"/>
      <c r="AJ193" s="118"/>
      <c r="AK193" s="118"/>
      <c r="AL193" s="118"/>
      <c r="AM193" s="118"/>
      <c r="AN193" s="118"/>
      <c r="AO193" s="118"/>
      <c r="AP193" s="118"/>
      <c r="AQ193" s="118"/>
      <c r="AR193" s="118"/>
      <c r="AS193" s="118"/>
      <c r="AT193" s="118"/>
      <c r="AU193" s="118"/>
      <c r="AV193" s="118"/>
      <c r="AW193" s="118"/>
      <c r="AX193" s="118"/>
      <c r="AY193" s="118"/>
      <c r="AZ193" s="118"/>
      <c r="BA193" s="118"/>
      <c r="BB193" s="118"/>
      <c r="BC193" s="118"/>
      <c r="BD193" s="118"/>
      <c r="BE193" s="118"/>
      <c r="BF193" s="118"/>
      <c r="BG193" s="118"/>
      <c r="BH193" s="118"/>
      <c r="BI193" s="118"/>
      <c r="BJ193" s="118"/>
      <c r="BK193" s="118"/>
      <c r="BL193" s="118"/>
      <c r="BM193" s="118"/>
      <c r="BN193" s="118"/>
      <c r="BO193" s="118"/>
      <c r="BP193" s="118"/>
      <c r="BQ193" s="118"/>
      <c r="BR193" s="118"/>
    </row>
    <row r="194" spans="1:70" ht="6.9" customHeight="1" x14ac:dyDescent="0.25">
      <c r="A194" s="97"/>
      <c r="B194" s="98"/>
      <c r="C194" s="98"/>
      <c r="D194" s="98"/>
      <c r="E194" s="98"/>
      <c r="F194" s="98"/>
      <c r="G194" s="98"/>
      <c r="H194" s="98"/>
      <c r="I194" s="98"/>
      <c r="J194" s="98"/>
      <c r="K194" s="98"/>
      <c r="L194" s="98"/>
      <c r="M194" s="98"/>
      <c r="N194" s="98"/>
      <c r="O194" s="98"/>
      <c r="P194" s="98"/>
      <c r="Q194" s="149"/>
      <c r="R194" s="118"/>
      <c r="S194" s="118"/>
      <c r="T194" s="118"/>
      <c r="U194" s="118"/>
      <c r="V194" s="118"/>
      <c r="W194" s="118"/>
      <c r="X194" s="118"/>
      <c r="Y194" s="118"/>
      <c r="Z194" s="118"/>
      <c r="AA194" s="118"/>
      <c r="AB194" s="118"/>
      <c r="AC194" s="118"/>
      <c r="AD194" s="118"/>
      <c r="AE194" s="118"/>
      <c r="AF194" s="118"/>
      <c r="AG194" s="118"/>
      <c r="AH194" s="118"/>
      <c r="AI194" s="118"/>
      <c r="AJ194" s="118"/>
      <c r="AK194" s="118"/>
      <c r="AL194" s="118"/>
      <c r="AM194" s="118"/>
      <c r="AN194" s="118"/>
      <c r="AO194" s="118"/>
      <c r="AP194" s="118"/>
      <c r="AQ194" s="118"/>
      <c r="AR194" s="118"/>
      <c r="AS194" s="118"/>
      <c r="AT194" s="118"/>
      <c r="AU194" s="118"/>
      <c r="AV194" s="118"/>
      <c r="AW194" s="118"/>
      <c r="AX194" s="118"/>
      <c r="AY194" s="118"/>
      <c r="AZ194" s="118"/>
      <c r="BA194" s="118"/>
      <c r="BB194" s="118"/>
      <c r="BC194" s="118"/>
      <c r="BD194" s="118"/>
      <c r="BE194" s="118"/>
      <c r="BF194" s="118"/>
      <c r="BG194" s="118"/>
      <c r="BH194" s="118"/>
      <c r="BI194" s="118"/>
      <c r="BJ194" s="118"/>
      <c r="BK194" s="118"/>
      <c r="BL194" s="118"/>
      <c r="BM194" s="118"/>
      <c r="BN194" s="118"/>
      <c r="BO194" s="118"/>
      <c r="BP194" s="118"/>
      <c r="BQ194" s="118"/>
      <c r="BR194" s="118"/>
    </row>
    <row r="195" spans="1:70" ht="13.8" x14ac:dyDescent="0.25">
      <c r="A195" s="107" t="s">
        <v>143</v>
      </c>
      <c r="B195" s="353" t="e">
        <f>N137</f>
        <v>#DIV/0!</v>
      </c>
      <c r="C195" s="353"/>
      <c r="D195" s="353"/>
      <c r="E195" s="95" t="s">
        <v>144</v>
      </c>
      <c r="F195" s="354">
        <f>F163</f>
        <v>0</v>
      </c>
      <c r="G195" s="354"/>
      <c r="H195" s="354"/>
      <c r="I195" s="122" t="s">
        <v>14</v>
      </c>
      <c r="J195" s="117">
        <v>1000</v>
      </c>
      <c r="K195" s="96"/>
      <c r="L195" s="355" t="s">
        <v>9</v>
      </c>
      <c r="M195" s="356"/>
      <c r="N195" s="357" t="e">
        <f>B195*F195/1000</f>
        <v>#DIV/0!</v>
      </c>
      <c r="O195" s="357"/>
      <c r="P195" s="357"/>
      <c r="Q195" s="149"/>
      <c r="R195" s="118"/>
      <c r="S195" s="118"/>
      <c r="T195" s="118"/>
      <c r="U195" s="118"/>
      <c r="V195" s="118"/>
      <c r="W195" s="118"/>
      <c r="X195" s="118"/>
      <c r="Y195" s="118"/>
      <c r="Z195" s="118"/>
      <c r="AA195" s="118"/>
      <c r="AB195" s="118"/>
      <c r="AC195" s="118"/>
      <c r="AD195" s="118"/>
      <c r="AE195" s="118"/>
      <c r="AF195" s="118"/>
      <c r="AG195" s="118"/>
      <c r="AH195" s="118"/>
      <c r="AI195" s="118"/>
      <c r="AJ195" s="118"/>
      <c r="AK195" s="118"/>
      <c r="AL195" s="118"/>
      <c r="AM195" s="118"/>
      <c r="AN195" s="118"/>
      <c r="AO195" s="118"/>
      <c r="AP195" s="118"/>
      <c r="AQ195" s="118"/>
      <c r="AR195" s="118"/>
      <c r="AS195" s="118"/>
      <c r="AT195" s="118"/>
      <c r="AU195" s="118"/>
      <c r="AV195" s="118"/>
      <c r="AW195" s="118"/>
      <c r="AX195" s="118"/>
      <c r="AY195" s="118"/>
      <c r="AZ195" s="118"/>
      <c r="BA195" s="118"/>
      <c r="BB195" s="118"/>
      <c r="BC195" s="118"/>
      <c r="BD195" s="118"/>
      <c r="BE195" s="118"/>
      <c r="BF195" s="118"/>
      <c r="BG195" s="118"/>
      <c r="BH195" s="118"/>
      <c r="BI195" s="118"/>
      <c r="BJ195" s="118"/>
      <c r="BK195" s="118"/>
      <c r="BL195" s="118"/>
      <c r="BM195" s="118"/>
      <c r="BN195" s="118"/>
      <c r="BO195" s="118"/>
      <c r="BP195" s="118"/>
      <c r="BQ195" s="118"/>
      <c r="BR195" s="118"/>
    </row>
    <row r="196" spans="1:70" ht="35.1" customHeight="1" x14ac:dyDescent="0.25">
      <c r="A196" s="92"/>
      <c r="B196" s="343" t="s">
        <v>145</v>
      </c>
      <c r="C196" s="343"/>
      <c r="D196" s="343"/>
      <c r="E196" s="102"/>
      <c r="F196" s="343" t="s">
        <v>215</v>
      </c>
      <c r="G196" s="343"/>
      <c r="H196" s="343"/>
      <c r="I196" s="96"/>
      <c r="J196" s="96"/>
      <c r="K196" s="96"/>
      <c r="L196" s="96"/>
      <c r="M196" s="96"/>
      <c r="N196" s="343" t="s">
        <v>146</v>
      </c>
      <c r="O196" s="343"/>
      <c r="P196" s="343"/>
      <c r="Q196" s="149"/>
      <c r="R196" s="118"/>
      <c r="S196" s="118"/>
      <c r="T196" s="118"/>
      <c r="U196" s="118"/>
      <c r="V196" s="118"/>
      <c r="W196" s="118"/>
      <c r="X196" s="118"/>
      <c r="Y196" s="118"/>
      <c r="Z196" s="118"/>
      <c r="AA196" s="118"/>
      <c r="AB196" s="118"/>
      <c r="AC196" s="118"/>
      <c r="AD196" s="118"/>
      <c r="AE196" s="118"/>
      <c r="AF196" s="118"/>
      <c r="AG196" s="118"/>
      <c r="AH196" s="118"/>
      <c r="AI196" s="118"/>
      <c r="AJ196" s="118"/>
      <c r="AK196" s="118"/>
      <c r="AL196" s="118"/>
      <c r="AM196" s="118"/>
      <c r="AN196" s="118"/>
      <c r="AO196" s="118"/>
      <c r="AP196" s="118"/>
      <c r="AQ196" s="118"/>
      <c r="AR196" s="118"/>
      <c r="AS196" s="118"/>
      <c r="AT196" s="118"/>
      <c r="AU196" s="118"/>
      <c r="AV196" s="118"/>
      <c r="AW196" s="118"/>
      <c r="AX196" s="118"/>
      <c r="AY196" s="118"/>
      <c r="AZ196" s="118"/>
      <c r="BA196" s="118"/>
      <c r="BB196" s="118"/>
      <c r="BC196" s="118"/>
      <c r="BD196" s="118"/>
      <c r="BE196" s="118"/>
      <c r="BF196" s="118"/>
      <c r="BG196" s="118"/>
      <c r="BH196" s="118"/>
      <c r="BI196" s="118"/>
      <c r="BJ196" s="118"/>
      <c r="BK196" s="118"/>
      <c r="BL196" s="118"/>
      <c r="BM196" s="118"/>
      <c r="BN196" s="118"/>
      <c r="BO196" s="118"/>
      <c r="BP196" s="118"/>
      <c r="BQ196" s="118"/>
      <c r="BR196" s="118"/>
    </row>
    <row r="197" spans="1:70" ht="4.5" customHeight="1" x14ac:dyDescent="0.25">
      <c r="A197" s="97"/>
      <c r="B197" s="98"/>
      <c r="C197" s="98"/>
      <c r="D197" s="98"/>
      <c r="E197" s="98"/>
      <c r="F197" s="98"/>
      <c r="G197" s="98"/>
      <c r="H197" s="98"/>
      <c r="I197" s="98"/>
      <c r="J197" s="98"/>
      <c r="K197" s="98"/>
      <c r="L197" s="98"/>
      <c r="M197" s="98"/>
      <c r="N197" s="98"/>
      <c r="O197" s="98"/>
      <c r="P197" s="98"/>
      <c r="Q197" s="149"/>
      <c r="R197" s="118"/>
      <c r="S197" s="118"/>
      <c r="T197" s="118"/>
      <c r="U197" s="118"/>
      <c r="V197" s="118"/>
      <c r="W197" s="118"/>
      <c r="X197" s="118"/>
      <c r="Y197" s="118"/>
      <c r="Z197" s="118"/>
      <c r="AA197" s="118"/>
      <c r="AB197" s="118"/>
      <c r="AC197" s="118"/>
      <c r="AD197" s="118"/>
      <c r="AE197" s="118"/>
      <c r="AF197" s="118"/>
      <c r="AG197" s="118"/>
      <c r="AH197" s="118"/>
      <c r="AI197" s="118"/>
      <c r="AJ197" s="118"/>
      <c r="AK197" s="118"/>
      <c r="AL197" s="118"/>
      <c r="AM197" s="118"/>
      <c r="AN197" s="118"/>
      <c r="AO197" s="118"/>
      <c r="AP197" s="118"/>
      <c r="AQ197" s="118"/>
      <c r="AR197" s="118"/>
      <c r="AS197" s="118"/>
      <c r="AT197" s="118"/>
      <c r="AU197" s="118"/>
      <c r="AV197" s="118"/>
      <c r="AW197" s="118"/>
      <c r="AX197" s="118"/>
      <c r="AY197" s="118"/>
      <c r="AZ197" s="118"/>
      <c r="BA197" s="118"/>
      <c r="BB197" s="118"/>
      <c r="BC197" s="118"/>
      <c r="BD197" s="118"/>
      <c r="BE197" s="118"/>
      <c r="BF197" s="118"/>
      <c r="BG197" s="118"/>
      <c r="BH197" s="118"/>
      <c r="BI197" s="118"/>
      <c r="BJ197" s="118"/>
      <c r="BK197" s="118"/>
      <c r="BL197" s="118"/>
      <c r="BM197" s="118"/>
      <c r="BN197" s="118"/>
      <c r="BO197" s="118"/>
      <c r="BP197" s="118"/>
      <c r="BQ197" s="118"/>
      <c r="BR197" s="118"/>
    </row>
    <row r="198" spans="1:70" ht="14.4" customHeight="1" x14ac:dyDescent="0.25">
      <c r="A198" s="106" t="s">
        <v>147</v>
      </c>
      <c r="B198" s="358" t="s">
        <v>207</v>
      </c>
      <c r="C198" s="358"/>
      <c r="D198" s="358"/>
      <c r="E198" s="358"/>
      <c r="F198" s="358"/>
      <c r="G198" s="358"/>
      <c r="H198" s="358"/>
      <c r="I198" s="358"/>
      <c r="J198" s="358"/>
      <c r="K198" s="103"/>
      <c r="L198" s="103"/>
      <c r="M198" s="103"/>
      <c r="N198" s="357" t="e">
        <f>N190</f>
        <v>#DIV/0!</v>
      </c>
      <c r="O198" s="357"/>
      <c r="P198" s="357"/>
      <c r="Q198" s="149"/>
      <c r="R198" s="118"/>
      <c r="S198" s="118"/>
      <c r="T198" s="118"/>
      <c r="U198" s="118"/>
      <c r="V198" s="118"/>
      <c r="W198" s="118"/>
      <c r="X198" s="118"/>
      <c r="Y198" s="118"/>
      <c r="Z198" s="118"/>
      <c r="AA198" s="118"/>
      <c r="AB198" s="118"/>
      <c r="AC198" s="118"/>
      <c r="AD198" s="118"/>
      <c r="AE198" s="118"/>
      <c r="AF198" s="118"/>
      <c r="AG198" s="118"/>
      <c r="AH198" s="118"/>
      <c r="AI198" s="118"/>
      <c r="AJ198" s="118"/>
      <c r="AK198" s="118"/>
      <c r="AL198" s="118"/>
      <c r="AM198" s="118"/>
      <c r="AN198" s="118"/>
      <c r="AO198" s="118"/>
      <c r="AP198" s="118"/>
      <c r="AQ198" s="118"/>
      <c r="AR198" s="118"/>
      <c r="AS198" s="118"/>
      <c r="AT198" s="118"/>
      <c r="AU198" s="118"/>
      <c r="AV198" s="118"/>
      <c r="AW198" s="118"/>
      <c r="AX198" s="118"/>
      <c r="AY198" s="118"/>
      <c r="AZ198" s="118"/>
      <c r="BA198" s="118"/>
      <c r="BB198" s="118"/>
      <c r="BC198" s="118"/>
      <c r="BD198" s="118"/>
      <c r="BE198" s="118"/>
      <c r="BF198" s="118"/>
      <c r="BG198" s="118"/>
      <c r="BH198" s="118"/>
      <c r="BI198" s="118"/>
      <c r="BJ198" s="118"/>
      <c r="BK198" s="118"/>
      <c r="BL198" s="118"/>
      <c r="BM198" s="118"/>
      <c r="BN198" s="118"/>
      <c r="BO198" s="118"/>
      <c r="BP198" s="118"/>
      <c r="BQ198" s="118"/>
      <c r="BR198" s="118"/>
    </row>
    <row r="199" spans="1:70" ht="3" customHeight="1" x14ac:dyDescent="0.25">
      <c r="A199" s="104"/>
      <c r="B199" s="121"/>
      <c r="C199" s="121"/>
      <c r="D199" s="121"/>
      <c r="E199" s="121"/>
      <c r="F199" s="121"/>
      <c r="G199" s="121"/>
      <c r="H199" s="121"/>
      <c r="I199" s="121"/>
      <c r="J199" s="121"/>
      <c r="K199" s="103"/>
      <c r="L199" s="103"/>
      <c r="M199" s="103"/>
      <c r="N199" s="105"/>
      <c r="O199" s="105"/>
      <c r="P199" s="105"/>
      <c r="Q199" s="149"/>
      <c r="R199" s="118"/>
      <c r="S199" s="118"/>
      <c r="T199" s="118"/>
      <c r="U199" s="118"/>
      <c r="V199" s="118"/>
      <c r="W199" s="118"/>
      <c r="X199" s="118"/>
      <c r="Y199" s="118"/>
      <c r="Z199" s="118"/>
      <c r="AA199" s="118"/>
      <c r="AB199" s="118"/>
      <c r="AC199" s="118"/>
      <c r="AD199" s="118"/>
      <c r="AE199" s="118"/>
      <c r="AF199" s="118"/>
      <c r="AG199" s="118"/>
      <c r="AH199" s="118"/>
      <c r="AI199" s="118"/>
      <c r="AJ199" s="118"/>
      <c r="AK199" s="118"/>
      <c r="AL199" s="118"/>
      <c r="AM199" s="118"/>
      <c r="AN199" s="118"/>
      <c r="AO199" s="118"/>
      <c r="AP199" s="118"/>
      <c r="AQ199" s="118"/>
      <c r="AR199" s="118"/>
      <c r="AS199" s="118"/>
      <c r="AT199" s="118"/>
      <c r="AU199" s="118"/>
      <c r="AV199" s="118"/>
      <c r="AW199" s="118"/>
      <c r="AX199" s="118"/>
      <c r="AY199" s="118"/>
      <c r="AZ199" s="118"/>
      <c r="BA199" s="118"/>
      <c r="BB199" s="118"/>
      <c r="BC199" s="118"/>
      <c r="BD199" s="118"/>
      <c r="BE199" s="118"/>
      <c r="BF199" s="118"/>
      <c r="BG199" s="118"/>
      <c r="BH199" s="118"/>
      <c r="BI199" s="118"/>
      <c r="BJ199" s="118"/>
      <c r="BK199" s="118"/>
      <c r="BL199" s="118"/>
      <c r="BM199" s="118"/>
      <c r="BN199" s="118"/>
      <c r="BO199" s="118"/>
      <c r="BP199" s="118"/>
      <c r="BQ199" s="118"/>
      <c r="BR199" s="118"/>
    </row>
    <row r="200" spans="1:70" ht="17.399999999999999" customHeight="1" x14ac:dyDescent="0.25">
      <c r="A200" s="104" t="s">
        <v>148</v>
      </c>
      <c r="B200" s="358" t="s">
        <v>149</v>
      </c>
      <c r="C200" s="358"/>
      <c r="D200" s="358"/>
      <c r="E200" s="358"/>
      <c r="F200" s="358"/>
      <c r="G200" s="358"/>
      <c r="H200" s="358"/>
      <c r="I200" s="358"/>
      <c r="J200" s="358"/>
      <c r="K200" s="102"/>
      <c r="L200" s="102"/>
      <c r="M200" s="102"/>
      <c r="N200" s="357" t="e">
        <f>N195+N198</f>
        <v>#DIV/0!</v>
      </c>
      <c r="O200" s="359"/>
      <c r="P200" s="359"/>
      <c r="Q200" s="149"/>
      <c r="R200" s="118"/>
      <c r="S200" s="118"/>
      <c r="T200" s="118"/>
      <c r="U200" s="118"/>
      <c r="V200" s="118"/>
      <c r="W200" s="118"/>
      <c r="X200" s="118"/>
      <c r="Y200" s="118"/>
      <c r="Z200" s="118"/>
      <c r="AA200" s="118"/>
      <c r="AB200" s="118"/>
      <c r="AC200" s="118"/>
      <c r="AD200" s="118"/>
      <c r="AE200" s="118"/>
      <c r="AF200" s="118"/>
      <c r="AG200" s="118"/>
      <c r="AH200" s="118"/>
      <c r="AI200" s="118"/>
      <c r="AJ200" s="118"/>
      <c r="AK200" s="118"/>
      <c r="AL200" s="118"/>
      <c r="AM200" s="118"/>
      <c r="AN200" s="118"/>
      <c r="AO200" s="118"/>
      <c r="AP200" s="118"/>
      <c r="AQ200" s="118"/>
      <c r="AR200" s="118"/>
      <c r="AS200" s="118"/>
      <c r="AT200" s="118"/>
      <c r="AU200" s="118"/>
      <c r="AV200" s="118"/>
      <c r="AW200" s="118"/>
      <c r="AX200" s="118"/>
      <c r="AY200" s="118"/>
      <c r="AZ200" s="118"/>
      <c r="BA200" s="118"/>
      <c r="BB200" s="118"/>
      <c r="BC200" s="118"/>
      <c r="BD200" s="118"/>
      <c r="BE200" s="118"/>
      <c r="BF200" s="118"/>
      <c r="BG200" s="118"/>
      <c r="BH200" s="118"/>
      <c r="BI200" s="118"/>
      <c r="BJ200" s="118"/>
      <c r="BK200" s="118"/>
      <c r="BL200" s="118"/>
      <c r="BM200" s="118"/>
      <c r="BN200" s="118"/>
      <c r="BO200" s="118"/>
      <c r="BP200" s="118"/>
      <c r="BQ200" s="118"/>
      <c r="BR200" s="118"/>
    </row>
    <row r="201" spans="1:70" ht="5.4" customHeight="1" x14ac:dyDescent="0.25">
      <c r="A201" s="104"/>
      <c r="B201" s="121"/>
      <c r="C201" s="121"/>
      <c r="D201" s="121"/>
      <c r="E201" s="121"/>
      <c r="F201" s="121"/>
      <c r="G201" s="121"/>
      <c r="H201" s="121"/>
      <c r="I201" s="121"/>
      <c r="J201" s="101"/>
      <c r="K201" s="102"/>
      <c r="L201" s="102"/>
      <c r="M201" s="102"/>
      <c r="N201" s="105"/>
      <c r="O201" s="101"/>
      <c r="P201" s="101"/>
      <c r="Q201" s="149"/>
      <c r="R201" s="118"/>
      <c r="S201" s="118"/>
      <c r="T201" s="118"/>
      <c r="U201" s="118"/>
      <c r="V201" s="118"/>
      <c r="W201" s="118"/>
      <c r="X201" s="118"/>
      <c r="Y201" s="118"/>
      <c r="Z201" s="118"/>
      <c r="AA201" s="118"/>
      <c r="AB201" s="118"/>
      <c r="AC201" s="118"/>
      <c r="AD201" s="118"/>
      <c r="AE201" s="118"/>
      <c r="AF201" s="118"/>
      <c r="AG201" s="118"/>
      <c r="AH201" s="118"/>
      <c r="AI201" s="118"/>
      <c r="AJ201" s="118"/>
      <c r="AK201" s="118"/>
      <c r="AL201" s="118"/>
      <c r="AM201" s="118"/>
      <c r="AN201" s="118"/>
      <c r="AO201" s="118"/>
      <c r="AP201" s="118"/>
      <c r="AQ201" s="118"/>
      <c r="AR201" s="118"/>
      <c r="AS201" s="118"/>
      <c r="AT201" s="118"/>
      <c r="AU201" s="118"/>
      <c r="AV201" s="118"/>
      <c r="AW201" s="118"/>
      <c r="AX201" s="118"/>
      <c r="AY201" s="118"/>
      <c r="AZ201" s="118"/>
      <c r="BA201" s="118"/>
      <c r="BB201" s="118"/>
      <c r="BC201" s="118"/>
      <c r="BD201" s="118"/>
      <c r="BE201" s="118"/>
      <c r="BF201" s="118"/>
      <c r="BG201" s="118"/>
      <c r="BH201" s="118"/>
      <c r="BI201" s="118"/>
      <c r="BJ201" s="118"/>
      <c r="BK201" s="118"/>
      <c r="BL201" s="118"/>
      <c r="BM201" s="118"/>
      <c r="BN201" s="118"/>
      <c r="BO201" s="118"/>
      <c r="BP201" s="118"/>
      <c r="BQ201" s="118"/>
      <c r="BR201" s="118"/>
    </row>
    <row r="202" spans="1:70" ht="26.1" customHeight="1" x14ac:dyDescent="0.25">
      <c r="A202" s="114" t="s">
        <v>150</v>
      </c>
      <c r="B202" s="352" t="s">
        <v>151</v>
      </c>
      <c r="C202" s="352"/>
      <c r="D202" s="352"/>
      <c r="E202" s="352"/>
      <c r="F202" s="352"/>
      <c r="G202" s="352"/>
      <c r="H202" s="352"/>
      <c r="I202" s="352"/>
      <c r="J202" s="352"/>
      <c r="K202" s="98"/>
      <c r="L202" s="98"/>
      <c r="M202" s="98"/>
      <c r="N202" s="315"/>
      <c r="O202" s="315"/>
      <c r="P202" s="315"/>
      <c r="Q202" s="149"/>
      <c r="R202" s="118"/>
      <c r="S202" s="118"/>
      <c r="T202" s="118"/>
      <c r="U202" s="118"/>
      <c r="V202" s="118"/>
      <c r="W202" s="118"/>
      <c r="X202" s="118"/>
      <c r="Y202" s="118"/>
      <c r="Z202" s="118"/>
      <c r="AA202" s="118"/>
      <c r="AB202" s="118"/>
      <c r="AC202" s="118"/>
      <c r="AD202" s="118"/>
      <c r="AE202" s="118"/>
      <c r="AF202" s="118"/>
      <c r="AG202" s="118"/>
      <c r="AH202" s="118"/>
      <c r="AI202" s="118"/>
      <c r="AJ202" s="118"/>
      <c r="AK202" s="118"/>
      <c r="AL202" s="118"/>
      <c r="AM202" s="118"/>
      <c r="AN202" s="118"/>
      <c r="AO202" s="118"/>
      <c r="AP202" s="118"/>
      <c r="AQ202" s="118"/>
      <c r="AR202" s="118"/>
      <c r="AS202" s="118"/>
      <c r="AT202" s="118"/>
      <c r="AU202" s="118"/>
      <c r="AV202" s="118"/>
      <c r="AW202" s="118"/>
      <c r="AX202" s="118"/>
      <c r="AY202" s="118"/>
      <c r="AZ202" s="118"/>
      <c r="BA202" s="118"/>
      <c r="BB202" s="118"/>
      <c r="BC202" s="118"/>
      <c r="BD202" s="118"/>
      <c r="BE202" s="118"/>
      <c r="BF202" s="118"/>
      <c r="BG202" s="118"/>
      <c r="BH202" s="118"/>
      <c r="BI202" s="118"/>
      <c r="BJ202" s="118"/>
      <c r="BK202" s="118"/>
      <c r="BL202" s="118"/>
      <c r="BM202" s="118"/>
      <c r="BN202" s="118"/>
      <c r="BO202" s="118"/>
      <c r="BP202" s="118"/>
      <c r="BQ202" s="118"/>
      <c r="BR202" s="118"/>
    </row>
    <row r="203" spans="1:70" ht="2.4" customHeight="1" x14ac:dyDescent="0.25">
      <c r="A203" s="97"/>
      <c r="B203" s="98"/>
      <c r="C203" s="98"/>
      <c r="D203" s="98"/>
      <c r="E203" s="98"/>
      <c r="F203" s="98"/>
      <c r="G203" s="98"/>
      <c r="H203" s="98"/>
      <c r="I203" s="98"/>
      <c r="J203" s="98"/>
      <c r="K203" s="98"/>
      <c r="L203" s="98"/>
      <c r="M203" s="98"/>
      <c r="N203" s="98"/>
      <c r="O203" s="98"/>
      <c r="P203" s="98"/>
      <c r="Q203" s="149"/>
      <c r="R203" s="118"/>
      <c r="S203" s="118"/>
      <c r="T203" s="118"/>
      <c r="U203" s="118"/>
      <c r="V203" s="118"/>
      <c r="W203" s="118"/>
      <c r="X203" s="118"/>
      <c r="Y203" s="118"/>
      <c r="Z203" s="118"/>
      <c r="AA203" s="118"/>
      <c r="AB203" s="118"/>
      <c r="AC203" s="118"/>
      <c r="AD203" s="118"/>
      <c r="AE203" s="118"/>
      <c r="AF203" s="118"/>
      <c r="AG203" s="118"/>
      <c r="AH203" s="118"/>
      <c r="AI203" s="118"/>
      <c r="AJ203" s="118"/>
      <c r="AK203" s="118"/>
      <c r="AL203" s="118"/>
      <c r="AM203" s="118"/>
      <c r="AN203" s="118"/>
      <c r="AO203" s="118"/>
      <c r="AP203" s="118"/>
      <c r="AQ203" s="118"/>
      <c r="AR203" s="118"/>
      <c r="AS203" s="118"/>
      <c r="AT203" s="118"/>
      <c r="AU203" s="118"/>
      <c r="AV203" s="118"/>
      <c r="AW203" s="118"/>
      <c r="AX203" s="118"/>
      <c r="AY203" s="118"/>
      <c r="AZ203" s="118"/>
      <c r="BA203" s="118"/>
      <c r="BB203" s="118"/>
      <c r="BC203" s="118"/>
      <c r="BD203" s="118"/>
      <c r="BE203" s="118"/>
      <c r="BF203" s="118"/>
      <c r="BG203" s="118"/>
      <c r="BH203" s="118"/>
      <c r="BI203" s="118"/>
      <c r="BJ203" s="118"/>
      <c r="BK203" s="118"/>
      <c r="BL203" s="118"/>
      <c r="BM203" s="118"/>
      <c r="BN203" s="118"/>
      <c r="BO203" s="118"/>
      <c r="BP203" s="118"/>
      <c r="BQ203" s="118"/>
      <c r="BR203" s="118"/>
    </row>
    <row r="204" spans="1:70" ht="3.9" customHeight="1" x14ac:dyDescent="0.25">
      <c r="A204" s="97"/>
      <c r="B204" s="376" t="s">
        <v>152</v>
      </c>
      <c r="C204" s="219"/>
      <c r="D204" s="219"/>
      <c r="E204" s="219"/>
      <c r="F204" s="219"/>
      <c r="G204" s="219"/>
      <c r="H204" s="219"/>
      <c r="I204" s="219"/>
      <c r="J204" s="219"/>
      <c r="K204" s="98"/>
      <c r="L204" s="98"/>
      <c r="M204" s="98"/>
      <c r="N204" s="98"/>
      <c r="O204" s="98"/>
      <c r="P204" s="98"/>
      <c r="Q204" s="149"/>
      <c r="R204" s="118"/>
      <c r="S204" s="118"/>
      <c r="T204" s="118"/>
      <c r="U204" s="118"/>
      <c r="V204" s="118"/>
      <c r="W204" s="118"/>
      <c r="X204" s="118"/>
      <c r="Y204" s="118"/>
      <c r="Z204" s="118"/>
      <c r="AA204" s="118"/>
      <c r="AB204" s="118"/>
      <c r="AC204" s="118"/>
      <c r="AD204" s="118"/>
      <c r="AE204" s="118"/>
      <c r="AF204" s="118"/>
      <c r="AG204" s="118"/>
      <c r="AH204" s="118"/>
      <c r="AI204" s="118"/>
      <c r="AJ204" s="118"/>
      <c r="AK204" s="118"/>
      <c r="AL204" s="118"/>
      <c r="AM204" s="118"/>
      <c r="AN204" s="118"/>
      <c r="AO204" s="118"/>
      <c r="AP204" s="118"/>
      <c r="AQ204" s="118"/>
      <c r="AR204" s="118"/>
      <c r="AS204" s="118"/>
      <c r="AT204" s="118"/>
      <c r="AU204" s="118"/>
      <c r="AV204" s="118"/>
      <c r="AW204" s="118"/>
      <c r="AX204" s="118"/>
      <c r="AY204" s="118"/>
      <c r="AZ204" s="118"/>
      <c r="BA204" s="118"/>
      <c r="BB204" s="118"/>
      <c r="BC204" s="118"/>
      <c r="BD204" s="118"/>
      <c r="BE204" s="118"/>
      <c r="BF204" s="118"/>
      <c r="BG204" s="118"/>
      <c r="BH204" s="118"/>
      <c r="BI204" s="118"/>
      <c r="BJ204" s="118"/>
      <c r="BK204" s="118"/>
      <c r="BL204" s="118"/>
      <c r="BM204" s="118"/>
      <c r="BN204" s="118"/>
      <c r="BO204" s="118"/>
      <c r="BP204" s="118"/>
      <c r="BQ204" s="118"/>
      <c r="BR204" s="118"/>
    </row>
    <row r="205" spans="1:70" ht="13.8" x14ac:dyDescent="0.25">
      <c r="A205" s="97" t="s">
        <v>153</v>
      </c>
      <c r="B205" s="219"/>
      <c r="C205" s="219"/>
      <c r="D205" s="219"/>
      <c r="E205" s="219"/>
      <c r="F205" s="219"/>
      <c r="G205" s="219"/>
      <c r="H205" s="219"/>
      <c r="I205" s="219"/>
      <c r="J205" s="219"/>
      <c r="K205" s="98"/>
      <c r="L205" s="98"/>
      <c r="M205" s="98"/>
      <c r="N205" s="270" t="e">
        <f>MIN(N200:P202)</f>
        <v>#DIV/0!</v>
      </c>
      <c r="O205" s="266"/>
      <c r="P205" s="266"/>
      <c r="Q205" s="149"/>
      <c r="R205" s="118"/>
      <c r="S205" s="118"/>
      <c r="T205" s="118"/>
      <c r="U205" s="118"/>
      <c r="V205" s="118"/>
      <c r="W205" s="118"/>
      <c r="X205" s="118"/>
      <c r="Y205" s="118"/>
      <c r="Z205" s="118"/>
      <c r="AA205" s="118"/>
      <c r="AB205" s="118"/>
      <c r="AC205" s="118"/>
      <c r="AD205" s="118"/>
      <c r="AE205" s="118"/>
      <c r="AF205" s="118"/>
      <c r="AG205" s="118"/>
      <c r="AH205" s="118"/>
      <c r="AI205" s="118"/>
      <c r="AJ205" s="118"/>
      <c r="AK205" s="118"/>
      <c r="AL205" s="118"/>
      <c r="AM205" s="118"/>
      <c r="AN205" s="118"/>
      <c r="AO205" s="118"/>
      <c r="AP205" s="118"/>
      <c r="AQ205" s="118"/>
      <c r="AR205" s="118"/>
      <c r="AS205" s="118"/>
      <c r="AT205" s="118"/>
      <c r="AU205" s="118"/>
      <c r="AV205" s="118"/>
      <c r="AW205" s="118"/>
      <c r="AX205" s="118"/>
      <c r="AY205" s="118"/>
      <c r="AZ205" s="118"/>
      <c r="BA205" s="118"/>
      <c r="BB205" s="118"/>
      <c r="BC205" s="118"/>
      <c r="BD205" s="118"/>
      <c r="BE205" s="118"/>
      <c r="BF205" s="118"/>
      <c r="BG205" s="118"/>
      <c r="BH205" s="118"/>
      <c r="BI205" s="118"/>
      <c r="BJ205" s="118"/>
      <c r="BK205" s="118"/>
      <c r="BL205" s="118"/>
      <c r="BM205" s="118"/>
      <c r="BN205" s="118"/>
      <c r="BO205" s="118"/>
      <c r="BP205" s="118"/>
      <c r="BQ205" s="118"/>
      <c r="BR205" s="118"/>
    </row>
    <row r="206" spans="1:70" ht="6" customHeight="1" x14ac:dyDescent="0.25">
      <c r="A206" s="150"/>
      <c r="B206" s="151"/>
      <c r="C206" s="151"/>
      <c r="D206" s="151"/>
      <c r="E206" s="151"/>
      <c r="F206" s="151"/>
      <c r="G206" s="151"/>
      <c r="H206" s="151"/>
      <c r="I206" s="151"/>
      <c r="J206" s="151"/>
      <c r="K206" s="151"/>
      <c r="L206" s="151"/>
      <c r="M206" s="151"/>
      <c r="N206" s="151"/>
      <c r="O206" s="151"/>
      <c r="P206" s="151"/>
      <c r="Q206" s="152"/>
      <c r="R206" s="118"/>
      <c r="S206" s="118"/>
      <c r="T206" s="118"/>
      <c r="U206" s="118"/>
      <c r="V206" s="118"/>
      <c r="W206" s="118"/>
      <c r="X206" s="118"/>
      <c r="Y206" s="118"/>
      <c r="Z206" s="118"/>
      <c r="AA206" s="118"/>
      <c r="AB206" s="118"/>
      <c r="AC206" s="118"/>
      <c r="AD206" s="118"/>
      <c r="AE206" s="118"/>
      <c r="AF206" s="118"/>
      <c r="AG206" s="118"/>
      <c r="AH206" s="118"/>
      <c r="AI206" s="118"/>
      <c r="AJ206" s="118"/>
      <c r="AK206" s="118"/>
      <c r="AL206" s="118"/>
      <c r="AM206" s="118"/>
      <c r="AN206" s="118"/>
      <c r="AO206" s="118"/>
      <c r="AP206" s="118"/>
      <c r="AQ206" s="118"/>
      <c r="AR206" s="118"/>
      <c r="AS206" s="118"/>
      <c r="AT206" s="118"/>
      <c r="AU206" s="118"/>
      <c r="AV206" s="118"/>
      <c r="AW206" s="118"/>
      <c r="AX206" s="118"/>
      <c r="AY206" s="118"/>
      <c r="AZ206" s="118"/>
      <c r="BA206" s="118"/>
      <c r="BB206" s="118"/>
      <c r="BC206" s="118"/>
      <c r="BD206" s="118"/>
      <c r="BE206" s="118"/>
      <c r="BF206" s="118"/>
      <c r="BG206" s="118"/>
      <c r="BH206" s="118"/>
      <c r="BI206" s="118"/>
      <c r="BJ206" s="118"/>
      <c r="BK206" s="118"/>
      <c r="BL206" s="118"/>
      <c r="BM206" s="118"/>
      <c r="BN206" s="118"/>
      <c r="BO206" s="118"/>
      <c r="BP206" s="118"/>
      <c r="BQ206" s="118"/>
      <c r="BR206" s="118"/>
    </row>
    <row r="207" spans="1:70" x14ac:dyDescent="0.25">
      <c r="A207" s="98"/>
      <c r="B207" s="98"/>
      <c r="C207" s="98"/>
      <c r="D207" s="98"/>
      <c r="E207" s="98"/>
      <c r="F207" s="98"/>
      <c r="G207" s="98"/>
      <c r="H207" s="98"/>
      <c r="I207" s="98"/>
      <c r="J207" s="98"/>
      <c r="K207" s="98"/>
      <c r="L207" s="98"/>
      <c r="M207" s="98"/>
      <c r="N207" s="98"/>
      <c r="O207" s="98"/>
      <c r="P207" s="98"/>
      <c r="Q207" s="98"/>
      <c r="R207" s="118"/>
      <c r="S207" s="118"/>
      <c r="T207" s="118"/>
      <c r="U207" s="118"/>
      <c r="V207" s="118"/>
      <c r="W207" s="118"/>
      <c r="X207" s="118"/>
      <c r="Y207" s="118"/>
      <c r="Z207" s="118"/>
      <c r="AA207" s="118"/>
      <c r="AB207" s="118"/>
      <c r="AC207" s="118"/>
      <c r="AD207" s="118"/>
      <c r="AE207" s="118"/>
      <c r="AF207" s="118"/>
      <c r="AG207" s="118"/>
      <c r="AH207" s="118"/>
      <c r="AI207" s="118"/>
      <c r="AJ207" s="118"/>
      <c r="AK207" s="118"/>
      <c r="AL207" s="118"/>
      <c r="AM207" s="118"/>
      <c r="AN207" s="118"/>
      <c r="AO207" s="118"/>
      <c r="AP207" s="118"/>
      <c r="AQ207" s="118"/>
      <c r="AR207" s="118"/>
      <c r="AS207" s="118"/>
      <c r="AT207" s="118"/>
      <c r="AU207" s="118"/>
      <c r="AV207" s="118"/>
      <c r="AW207" s="118"/>
      <c r="AX207" s="118"/>
      <c r="AY207" s="118"/>
      <c r="AZ207" s="118"/>
      <c r="BA207" s="118"/>
      <c r="BB207" s="118"/>
      <c r="BC207" s="118"/>
      <c r="BD207" s="118"/>
      <c r="BE207" s="118"/>
      <c r="BF207" s="118"/>
      <c r="BG207" s="118"/>
      <c r="BH207" s="118"/>
      <c r="BI207" s="118"/>
      <c r="BJ207" s="118"/>
      <c r="BK207" s="118"/>
      <c r="BL207" s="118"/>
      <c r="BM207" s="118"/>
      <c r="BN207" s="118"/>
      <c r="BO207" s="118"/>
      <c r="BP207" s="118"/>
      <c r="BQ207" s="118"/>
      <c r="BR207" s="118"/>
    </row>
    <row r="208" spans="1:70" ht="17.399999999999999" x14ac:dyDescent="0.3">
      <c r="A208" s="94" t="s">
        <v>184</v>
      </c>
      <c r="B208" s="99"/>
      <c r="C208" s="99"/>
      <c r="D208" s="99"/>
      <c r="E208" s="99"/>
      <c r="F208" s="99"/>
      <c r="G208" s="99"/>
      <c r="H208" s="99"/>
      <c r="I208" s="99"/>
      <c r="J208" s="154"/>
      <c r="K208" s="154"/>
      <c r="L208" s="154"/>
      <c r="M208" s="154"/>
      <c r="N208" s="154"/>
      <c r="O208" s="154"/>
      <c r="P208" s="154"/>
      <c r="Q208" s="155"/>
      <c r="R208" s="118"/>
      <c r="S208" s="118"/>
      <c r="T208" s="118"/>
      <c r="U208" s="118"/>
      <c r="V208" s="118"/>
      <c r="W208" s="118"/>
      <c r="X208" s="118"/>
      <c r="Y208" s="118"/>
      <c r="Z208" s="118"/>
      <c r="AA208" s="118"/>
      <c r="AB208" s="118"/>
      <c r="AC208" s="118"/>
      <c r="AD208" s="118"/>
      <c r="AE208" s="118"/>
      <c r="AF208" s="118"/>
      <c r="AG208" s="118"/>
      <c r="AH208" s="118"/>
      <c r="AI208" s="118"/>
      <c r="AJ208" s="118"/>
      <c r="AK208" s="118"/>
      <c r="AL208" s="118"/>
      <c r="AM208" s="118"/>
      <c r="AN208" s="118"/>
      <c r="AO208" s="118"/>
      <c r="AP208" s="118"/>
      <c r="AQ208" s="118"/>
      <c r="AR208" s="118"/>
      <c r="AS208" s="118"/>
      <c r="AT208" s="118"/>
      <c r="AU208" s="118"/>
      <c r="AV208" s="118"/>
      <c r="AW208" s="118"/>
      <c r="AX208" s="118"/>
      <c r="AY208" s="118"/>
      <c r="AZ208" s="118"/>
      <c r="BA208" s="118"/>
      <c r="BB208" s="118"/>
      <c r="BC208" s="118"/>
      <c r="BD208" s="118"/>
      <c r="BE208" s="118"/>
      <c r="BF208" s="118"/>
      <c r="BG208" s="118"/>
      <c r="BH208" s="118"/>
      <c r="BI208" s="118"/>
      <c r="BJ208" s="118"/>
      <c r="BK208" s="118"/>
      <c r="BL208" s="118"/>
      <c r="BM208" s="118"/>
      <c r="BN208" s="118"/>
      <c r="BO208" s="118"/>
      <c r="BP208" s="118"/>
      <c r="BQ208" s="118"/>
      <c r="BR208" s="118"/>
    </row>
    <row r="209" spans="1:70" ht="3.9" customHeight="1" x14ac:dyDescent="0.25">
      <c r="A209" s="97"/>
      <c r="B209" s="98"/>
      <c r="C209" s="98"/>
      <c r="D209" s="98"/>
      <c r="E209" s="98"/>
      <c r="F209" s="98"/>
      <c r="G209" s="98"/>
      <c r="H209" s="98"/>
      <c r="I209" s="98"/>
      <c r="J209" s="98"/>
      <c r="K209" s="98"/>
      <c r="L209" s="98"/>
      <c r="M209" s="98"/>
      <c r="N209" s="98"/>
      <c r="O209" s="98"/>
      <c r="P209" s="98"/>
      <c r="Q209" s="149"/>
      <c r="R209" s="118"/>
      <c r="S209" s="118"/>
      <c r="T209" s="118"/>
      <c r="U209" s="118"/>
      <c r="V209" s="118"/>
      <c r="W209" s="118"/>
      <c r="X209" s="118"/>
      <c r="Y209" s="118"/>
      <c r="Z209" s="118"/>
      <c r="AA209" s="118"/>
      <c r="AB209" s="118"/>
      <c r="AC209" s="118"/>
      <c r="AD209" s="118"/>
      <c r="AE209" s="118"/>
      <c r="AF209" s="118"/>
      <c r="AG209" s="118"/>
      <c r="AH209" s="118"/>
      <c r="AI209" s="118"/>
      <c r="AJ209" s="118"/>
      <c r="AK209" s="118"/>
      <c r="AL209" s="118"/>
      <c r="AM209" s="118"/>
      <c r="AN209" s="118"/>
      <c r="AO209" s="118"/>
      <c r="AP209" s="118"/>
      <c r="AQ209" s="118"/>
      <c r="AR209" s="118"/>
      <c r="AS209" s="118"/>
      <c r="AT209" s="118"/>
      <c r="AU209" s="118"/>
      <c r="AV209" s="118"/>
      <c r="AW209" s="118"/>
      <c r="AX209" s="118"/>
      <c r="AY209" s="118"/>
      <c r="AZ209" s="118"/>
      <c r="BA209" s="118"/>
      <c r="BB209" s="118"/>
      <c r="BC209" s="118"/>
      <c r="BD209" s="118"/>
      <c r="BE209" s="118"/>
      <c r="BF209" s="118"/>
      <c r="BG209" s="118"/>
      <c r="BH209" s="118"/>
      <c r="BI209" s="118"/>
      <c r="BJ209" s="118"/>
      <c r="BK209" s="118"/>
      <c r="BL209" s="118"/>
      <c r="BM209" s="118"/>
      <c r="BN209" s="118"/>
      <c r="BO209" s="118"/>
      <c r="BP209" s="118"/>
      <c r="BQ209" s="118"/>
      <c r="BR209" s="118"/>
    </row>
    <row r="210" spans="1:70" ht="13.8" x14ac:dyDescent="0.25">
      <c r="A210" s="97" t="s">
        <v>154</v>
      </c>
      <c r="B210" s="270" t="e">
        <f>N205</f>
        <v>#DIV/0!</v>
      </c>
      <c r="C210" s="266"/>
      <c r="D210" s="266"/>
      <c r="E210" s="119" t="s">
        <v>21</v>
      </c>
      <c r="F210" s="270" t="e">
        <f>N195</f>
        <v>#DIV/0!</v>
      </c>
      <c r="G210" s="266"/>
      <c r="H210" s="266"/>
      <c r="I210" s="122"/>
      <c r="J210" s="93"/>
      <c r="K210" s="172"/>
      <c r="L210" s="188" t="s">
        <v>9</v>
      </c>
      <c r="M210" s="351"/>
      <c r="N210" s="270" t="e">
        <f>B210-F210</f>
        <v>#DIV/0!</v>
      </c>
      <c r="O210" s="266"/>
      <c r="P210" s="266"/>
      <c r="Q210" s="149"/>
      <c r="R210" s="118"/>
      <c r="S210" s="118"/>
      <c r="T210" s="118"/>
      <c r="U210" s="118"/>
      <c r="V210" s="118"/>
      <c r="W210" s="118"/>
      <c r="X210" s="118"/>
      <c r="Y210" s="118"/>
      <c r="Z210" s="118"/>
      <c r="AA210" s="118"/>
      <c r="AB210" s="118"/>
      <c r="AC210" s="118"/>
      <c r="AD210" s="118"/>
      <c r="AE210" s="118"/>
      <c r="AF210" s="118"/>
      <c r="AG210" s="118"/>
      <c r="AH210" s="118"/>
      <c r="AI210" s="118"/>
      <c r="AJ210" s="118"/>
      <c r="AK210" s="118"/>
      <c r="AL210" s="118"/>
      <c r="AM210" s="118"/>
      <c r="AN210" s="118"/>
      <c r="AO210" s="118"/>
      <c r="AP210" s="118"/>
      <c r="AQ210" s="118"/>
      <c r="AR210" s="118"/>
      <c r="AS210" s="118"/>
      <c r="AT210" s="118"/>
      <c r="AU210" s="118"/>
      <c r="AV210" s="118"/>
      <c r="AW210" s="118"/>
      <c r="AX210" s="118"/>
      <c r="AY210" s="118"/>
      <c r="AZ210" s="118"/>
      <c r="BA210" s="118"/>
      <c r="BB210" s="118"/>
      <c r="BC210" s="118"/>
      <c r="BD210" s="118"/>
      <c r="BE210" s="118"/>
      <c r="BF210" s="118"/>
      <c r="BG210" s="118"/>
      <c r="BH210" s="118"/>
      <c r="BI210" s="118"/>
      <c r="BJ210" s="118"/>
      <c r="BK210" s="118"/>
      <c r="BL210" s="118"/>
      <c r="BM210" s="118"/>
      <c r="BN210" s="118"/>
      <c r="BO210" s="118"/>
      <c r="BP210" s="118"/>
      <c r="BQ210" s="118"/>
      <c r="BR210" s="118"/>
    </row>
    <row r="211" spans="1:70" ht="23.1" customHeight="1" x14ac:dyDescent="0.25">
      <c r="A211" s="97"/>
      <c r="B211" s="370" t="s">
        <v>155</v>
      </c>
      <c r="C211" s="370"/>
      <c r="D211" s="370"/>
      <c r="E211" s="98"/>
      <c r="F211" s="366" t="s">
        <v>156</v>
      </c>
      <c r="G211" s="366"/>
      <c r="H211" s="366"/>
      <c r="I211" s="98"/>
      <c r="J211" s="98"/>
      <c r="K211" s="98"/>
      <c r="L211" s="98"/>
      <c r="M211" s="98"/>
      <c r="N211" s="366" t="s">
        <v>157</v>
      </c>
      <c r="O211" s="366"/>
      <c r="P211" s="366"/>
      <c r="Q211" s="149"/>
      <c r="R211" s="118"/>
      <c r="S211" s="118"/>
      <c r="T211" s="118"/>
      <c r="U211" s="118"/>
      <c r="V211" s="118"/>
      <c r="W211" s="118"/>
      <c r="X211" s="118"/>
      <c r="Y211" s="118"/>
      <c r="Z211" s="118"/>
      <c r="AA211" s="118"/>
      <c r="AB211" s="118"/>
      <c r="AC211" s="118"/>
      <c r="AD211" s="118"/>
      <c r="AE211" s="118"/>
      <c r="AF211" s="118"/>
      <c r="AG211" s="118"/>
      <c r="AH211" s="118"/>
      <c r="AI211" s="118"/>
      <c r="AJ211" s="118"/>
      <c r="AK211" s="118"/>
      <c r="AL211" s="118"/>
      <c r="AM211" s="118"/>
      <c r="AN211" s="118"/>
      <c r="AO211" s="118"/>
      <c r="AP211" s="118"/>
      <c r="AQ211" s="118"/>
      <c r="AR211" s="118"/>
      <c r="AS211" s="118"/>
      <c r="AT211" s="118"/>
      <c r="AU211" s="118"/>
      <c r="AV211" s="118"/>
      <c r="AW211" s="118"/>
      <c r="AX211" s="118"/>
      <c r="AY211" s="118"/>
      <c r="AZ211" s="118"/>
      <c r="BA211" s="118"/>
      <c r="BB211" s="118"/>
      <c r="BC211" s="118"/>
      <c r="BD211" s="118"/>
      <c r="BE211" s="118"/>
      <c r="BF211" s="118"/>
      <c r="BG211" s="118"/>
      <c r="BH211" s="118"/>
      <c r="BI211" s="118"/>
      <c r="BJ211" s="118"/>
      <c r="BK211" s="118"/>
      <c r="BL211" s="118"/>
      <c r="BM211" s="118"/>
      <c r="BN211" s="118"/>
      <c r="BO211" s="118"/>
      <c r="BP211" s="118"/>
      <c r="BQ211" s="118"/>
      <c r="BR211" s="118"/>
    </row>
    <row r="212" spans="1:70" ht="3.9" customHeight="1" x14ac:dyDescent="0.25">
      <c r="A212" s="97"/>
      <c r="B212" s="98"/>
      <c r="C212" s="98"/>
      <c r="D212" s="98"/>
      <c r="E212" s="98"/>
      <c r="F212" s="98"/>
      <c r="G212" s="98"/>
      <c r="H212" s="98"/>
      <c r="I212" s="98"/>
      <c r="J212" s="98"/>
      <c r="K212" s="98"/>
      <c r="L212" s="98"/>
      <c r="M212" s="98"/>
      <c r="N212" s="98"/>
      <c r="O212" s="98"/>
      <c r="P212" s="98"/>
      <c r="Q212" s="149"/>
      <c r="R212" s="118"/>
      <c r="S212" s="118"/>
      <c r="T212" s="118"/>
      <c r="U212" s="118"/>
      <c r="V212" s="118"/>
      <c r="W212" s="118"/>
      <c r="X212" s="118"/>
      <c r="Y212" s="118"/>
      <c r="Z212" s="118"/>
      <c r="AA212" s="118"/>
      <c r="AB212" s="118"/>
      <c r="AC212" s="118"/>
      <c r="AD212" s="118"/>
      <c r="AE212" s="118"/>
      <c r="AF212" s="118"/>
      <c r="AG212" s="118"/>
      <c r="AH212" s="118"/>
      <c r="AI212" s="118"/>
      <c r="AJ212" s="118"/>
      <c r="AK212" s="118"/>
      <c r="AL212" s="118"/>
      <c r="AM212" s="118"/>
      <c r="AN212" s="118"/>
      <c r="AO212" s="118"/>
      <c r="AP212" s="118"/>
      <c r="AQ212" s="118"/>
      <c r="AR212" s="118"/>
      <c r="AS212" s="118"/>
      <c r="AT212" s="118"/>
      <c r="AU212" s="118"/>
      <c r="AV212" s="118"/>
      <c r="AW212" s="118"/>
      <c r="AX212" s="118"/>
      <c r="AY212" s="118"/>
      <c r="AZ212" s="118"/>
      <c r="BA212" s="118"/>
      <c r="BB212" s="118"/>
      <c r="BC212" s="118"/>
      <c r="BD212" s="118"/>
      <c r="BE212" s="118"/>
      <c r="BF212" s="118"/>
      <c r="BG212" s="118"/>
      <c r="BH212" s="118"/>
      <c r="BI212" s="118"/>
      <c r="BJ212" s="118"/>
      <c r="BK212" s="118"/>
      <c r="BL212" s="118"/>
      <c r="BM212" s="118"/>
      <c r="BN212" s="118"/>
      <c r="BO212" s="118"/>
      <c r="BP212" s="118"/>
      <c r="BQ212" s="118"/>
      <c r="BR212" s="118"/>
    </row>
    <row r="213" spans="1:70" ht="13.8" x14ac:dyDescent="0.25">
      <c r="A213" s="97" t="s">
        <v>158</v>
      </c>
      <c r="B213" s="371" t="e">
        <f>N210</f>
        <v>#DIV/0!</v>
      </c>
      <c r="C213" s="372"/>
      <c r="D213" s="372"/>
      <c r="E213" s="122" t="s">
        <v>14</v>
      </c>
      <c r="F213" s="373">
        <f>B150</f>
        <v>0</v>
      </c>
      <c r="G213" s="372"/>
      <c r="H213" s="372"/>
      <c r="I213" s="122" t="s">
        <v>14</v>
      </c>
      <c r="J213" s="117">
        <v>1000</v>
      </c>
      <c r="K213" s="173"/>
      <c r="L213" s="188" t="s">
        <v>9</v>
      </c>
      <c r="M213" s="374"/>
      <c r="N213" s="375" t="e">
        <f>(B213/F213*1000)</f>
        <v>#DIV/0!</v>
      </c>
      <c r="O213" s="375"/>
      <c r="P213" s="375"/>
      <c r="Q213" s="149"/>
      <c r="R213" s="118"/>
      <c r="S213" s="118"/>
      <c r="T213" s="118"/>
      <c r="U213" s="118"/>
      <c r="V213" s="118"/>
      <c r="W213" s="118"/>
      <c r="X213" s="118"/>
      <c r="Y213" s="118"/>
      <c r="Z213" s="118"/>
      <c r="AA213" s="118"/>
      <c r="AB213" s="118"/>
      <c r="AC213" s="118"/>
      <c r="AD213" s="118"/>
      <c r="AE213" s="118"/>
      <c r="AF213" s="118"/>
      <c r="AG213" s="118"/>
      <c r="AH213" s="118"/>
      <c r="AI213" s="118"/>
      <c r="AJ213" s="118"/>
      <c r="AK213" s="118"/>
      <c r="AL213" s="118"/>
      <c r="AM213" s="118"/>
      <c r="AN213" s="118"/>
      <c r="AO213" s="118"/>
      <c r="AP213" s="118"/>
      <c r="AQ213" s="118"/>
      <c r="AR213" s="118"/>
      <c r="AS213" s="118"/>
      <c r="AT213" s="118"/>
      <c r="AU213" s="118"/>
      <c r="AV213" s="118"/>
      <c r="AW213" s="118"/>
      <c r="AX213" s="118"/>
      <c r="AY213" s="118"/>
      <c r="AZ213" s="118"/>
      <c r="BA213" s="118"/>
      <c r="BB213" s="118"/>
      <c r="BC213" s="118"/>
      <c r="BD213" s="118"/>
      <c r="BE213" s="118"/>
      <c r="BF213" s="118"/>
      <c r="BG213" s="118"/>
      <c r="BH213" s="118"/>
      <c r="BI213" s="118"/>
      <c r="BJ213" s="118"/>
      <c r="BK213" s="118"/>
      <c r="BL213" s="118"/>
      <c r="BM213" s="118"/>
      <c r="BN213" s="118"/>
      <c r="BO213" s="118"/>
      <c r="BP213" s="118"/>
      <c r="BQ213" s="118"/>
      <c r="BR213" s="118"/>
    </row>
    <row r="214" spans="1:70" ht="26.1" customHeight="1" x14ac:dyDescent="0.25">
      <c r="A214" s="97"/>
      <c r="B214" s="366" t="s">
        <v>159</v>
      </c>
      <c r="C214" s="366"/>
      <c r="D214" s="366"/>
      <c r="E214" s="166"/>
      <c r="F214" s="366" t="s">
        <v>216</v>
      </c>
      <c r="G214" s="366"/>
      <c r="H214" s="366"/>
      <c r="I214" s="166"/>
      <c r="J214" s="166"/>
      <c r="K214" s="166"/>
      <c r="L214" s="166"/>
      <c r="M214" s="166"/>
      <c r="N214" s="367" t="s">
        <v>197</v>
      </c>
      <c r="O214" s="367"/>
      <c r="P214" s="367"/>
      <c r="Q214" s="149"/>
      <c r="R214" s="118"/>
      <c r="S214" s="118"/>
      <c r="T214" s="118"/>
      <c r="U214" s="118"/>
      <c r="V214" s="118"/>
      <c r="W214" s="118"/>
      <c r="X214" s="118"/>
      <c r="Y214" s="118"/>
      <c r="Z214" s="118"/>
      <c r="AA214" s="118"/>
      <c r="AB214" s="118"/>
      <c r="AC214" s="118"/>
      <c r="AD214" s="118"/>
      <c r="AE214" s="118"/>
      <c r="AF214" s="118"/>
      <c r="AG214" s="118"/>
      <c r="AH214" s="118"/>
      <c r="AI214" s="118"/>
      <c r="AJ214" s="118"/>
      <c r="AK214" s="118"/>
      <c r="AL214" s="118"/>
      <c r="AM214" s="118"/>
      <c r="AN214" s="118"/>
      <c r="AO214" s="118"/>
      <c r="AP214" s="118"/>
      <c r="AQ214" s="118"/>
      <c r="AR214" s="118"/>
      <c r="AS214" s="118"/>
      <c r="AT214" s="118"/>
      <c r="AU214" s="118"/>
      <c r="AV214" s="118"/>
      <c r="AW214" s="118"/>
      <c r="AX214" s="118"/>
      <c r="AY214" s="118"/>
      <c r="AZ214" s="118"/>
      <c r="BA214" s="118"/>
      <c r="BB214" s="118"/>
      <c r="BC214" s="118"/>
      <c r="BD214" s="118"/>
      <c r="BE214" s="118"/>
      <c r="BF214" s="118"/>
      <c r="BG214" s="118"/>
      <c r="BH214" s="118"/>
      <c r="BI214" s="118"/>
      <c r="BJ214" s="118"/>
      <c r="BK214" s="118"/>
      <c r="BL214" s="118"/>
      <c r="BM214" s="118"/>
      <c r="BN214" s="118"/>
      <c r="BO214" s="118"/>
      <c r="BP214" s="118"/>
      <c r="BQ214" s="118"/>
      <c r="BR214" s="118"/>
    </row>
    <row r="215" spans="1:70" ht="9" customHeight="1" x14ac:dyDescent="0.25">
      <c r="A215" s="97"/>
      <c r="B215" s="165"/>
      <c r="C215" s="165"/>
      <c r="D215" s="165"/>
      <c r="E215" s="166"/>
      <c r="F215" s="165"/>
      <c r="G215" s="165"/>
      <c r="H215" s="165"/>
      <c r="I215" s="166"/>
      <c r="J215" s="166"/>
      <c r="K215" s="166"/>
      <c r="L215" s="166"/>
      <c r="M215" s="166"/>
      <c r="N215" s="167"/>
      <c r="O215" s="167"/>
      <c r="P215" s="167"/>
      <c r="Q215" s="149"/>
      <c r="R215" s="118"/>
      <c r="S215" s="118"/>
      <c r="T215" s="118"/>
      <c r="U215" s="118"/>
      <c r="V215" s="118"/>
      <c r="W215" s="118"/>
      <c r="X215" s="118"/>
      <c r="Y215" s="118"/>
      <c r="Z215" s="118"/>
      <c r="AA215" s="118"/>
      <c r="AB215" s="118"/>
      <c r="AC215" s="118"/>
      <c r="AD215" s="118"/>
      <c r="AE215" s="118"/>
      <c r="AF215" s="118"/>
      <c r="AG215" s="118"/>
      <c r="AH215" s="118"/>
      <c r="AI215" s="118"/>
      <c r="AJ215" s="118"/>
      <c r="AK215" s="118"/>
      <c r="AL215" s="118"/>
      <c r="AM215" s="118"/>
      <c r="AN215" s="118"/>
      <c r="AO215" s="118"/>
      <c r="AP215" s="118"/>
      <c r="AQ215" s="118"/>
      <c r="AR215" s="118"/>
      <c r="AS215" s="118"/>
      <c r="AT215" s="118"/>
      <c r="AU215" s="118"/>
      <c r="AV215" s="118"/>
      <c r="AW215" s="118"/>
      <c r="AX215" s="118"/>
      <c r="AY215" s="118"/>
      <c r="AZ215" s="118"/>
      <c r="BA215" s="118"/>
      <c r="BB215" s="118"/>
      <c r="BC215" s="118"/>
      <c r="BD215" s="118"/>
      <c r="BE215" s="118"/>
      <c r="BF215" s="118"/>
      <c r="BG215" s="118"/>
      <c r="BH215" s="118"/>
      <c r="BI215" s="118"/>
      <c r="BJ215" s="118"/>
      <c r="BK215" s="118"/>
      <c r="BL215" s="118"/>
      <c r="BM215" s="118"/>
      <c r="BN215" s="118"/>
      <c r="BO215" s="118"/>
      <c r="BP215" s="118"/>
      <c r="BQ215" s="118"/>
      <c r="BR215" s="118"/>
    </row>
    <row r="216" spans="1:70" ht="30" customHeight="1" x14ac:dyDescent="0.25">
      <c r="A216" s="97"/>
      <c r="B216" s="362" t="s">
        <v>198</v>
      </c>
      <c r="C216" s="362"/>
      <c r="D216" s="362"/>
      <c r="E216" s="362"/>
      <c r="F216" s="362"/>
      <c r="G216" s="362"/>
      <c r="H216" s="362"/>
      <c r="I216" s="362"/>
      <c r="J216" s="362"/>
      <c r="K216" s="362"/>
      <c r="L216" s="362"/>
      <c r="M216" s="362"/>
      <c r="N216" s="362"/>
      <c r="O216" s="362"/>
      <c r="P216" s="362"/>
      <c r="Q216" s="149"/>
      <c r="R216" s="118"/>
      <c r="S216" s="118"/>
      <c r="T216" s="118"/>
      <c r="U216" s="118"/>
      <c r="V216" s="118"/>
      <c r="W216" s="118"/>
      <c r="X216" s="118"/>
      <c r="Y216" s="118"/>
      <c r="Z216" s="118"/>
      <c r="AA216" s="118"/>
      <c r="AB216" s="118"/>
      <c r="AC216" s="118"/>
      <c r="AD216" s="118"/>
      <c r="AE216" s="118"/>
      <c r="AF216" s="118"/>
      <c r="AG216" s="118"/>
      <c r="AH216" s="118"/>
      <c r="AI216" s="118"/>
      <c r="AJ216" s="118"/>
      <c r="AK216" s="118"/>
      <c r="AL216" s="118"/>
      <c r="AM216" s="118"/>
      <c r="AN216" s="118"/>
      <c r="AO216" s="118"/>
      <c r="AP216" s="118"/>
      <c r="AQ216" s="118"/>
      <c r="AR216" s="118"/>
      <c r="AS216" s="118"/>
      <c r="AT216" s="118"/>
      <c r="AU216" s="118"/>
      <c r="AV216" s="118"/>
      <c r="AW216" s="118"/>
      <c r="AX216" s="118"/>
      <c r="AY216" s="118"/>
      <c r="AZ216" s="118"/>
      <c r="BA216" s="118"/>
      <c r="BB216" s="118"/>
      <c r="BC216" s="118"/>
      <c r="BD216" s="118"/>
      <c r="BE216" s="118"/>
      <c r="BF216" s="118"/>
      <c r="BG216" s="118"/>
      <c r="BH216" s="118"/>
      <c r="BI216" s="118"/>
      <c r="BJ216" s="118"/>
      <c r="BK216" s="118"/>
      <c r="BL216" s="118"/>
      <c r="BM216" s="118"/>
      <c r="BN216" s="118"/>
      <c r="BO216" s="118"/>
      <c r="BP216" s="118"/>
      <c r="BQ216" s="118"/>
      <c r="BR216" s="118"/>
    </row>
    <row r="217" spans="1:70" ht="5.25" customHeight="1" x14ac:dyDescent="0.25">
      <c r="A217" s="150"/>
      <c r="B217" s="164"/>
      <c r="C217" s="164"/>
      <c r="D217" s="164"/>
      <c r="E217" s="156"/>
      <c r="F217" s="164"/>
      <c r="G217" s="164"/>
      <c r="H217" s="164"/>
      <c r="I217" s="156"/>
      <c r="J217" s="156"/>
      <c r="K217" s="156"/>
      <c r="L217" s="156"/>
      <c r="M217" s="156"/>
      <c r="N217" s="168"/>
      <c r="O217" s="168"/>
      <c r="P217" s="168"/>
      <c r="Q217" s="152"/>
      <c r="R217" s="118"/>
      <c r="S217" s="118"/>
      <c r="T217" s="118"/>
      <c r="U217" s="118"/>
      <c r="V217" s="118"/>
      <c r="W217" s="118"/>
      <c r="X217" s="118"/>
      <c r="Y217" s="118"/>
      <c r="Z217" s="118"/>
      <c r="AA217" s="118"/>
      <c r="AB217" s="118"/>
      <c r="AC217" s="118"/>
      <c r="AD217" s="118"/>
      <c r="AE217" s="118"/>
      <c r="AF217" s="118"/>
      <c r="AG217" s="118"/>
      <c r="AH217" s="118"/>
      <c r="AI217" s="118"/>
      <c r="AJ217" s="118"/>
      <c r="AK217" s="118"/>
      <c r="AL217" s="118"/>
      <c r="AM217" s="118"/>
      <c r="AN217" s="118"/>
      <c r="AO217" s="118"/>
      <c r="AP217" s="118"/>
      <c r="AQ217" s="118"/>
      <c r="AR217" s="118"/>
      <c r="AS217" s="118"/>
      <c r="AT217" s="118"/>
      <c r="AU217" s="118"/>
      <c r="AV217" s="118"/>
      <c r="AW217" s="118"/>
      <c r="AX217" s="118"/>
      <c r="AY217" s="118"/>
      <c r="AZ217" s="118"/>
      <c r="BA217" s="118"/>
      <c r="BB217" s="118"/>
      <c r="BC217" s="118"/>
      <c r="BD217" s="118"/>
      <c r="BE217" s="118"/>
      <c r="BF217" s="118"/>
      <c r="BG217" s="118"/>
      <c r="BH217" s="118"/>
      <c r="BI217" s="118"/>
      <c r="BJ217" s="118"/>
      <c r="BK217" s="118"/>
      <c r="BL217" s="118"/>
      <c r="BM217" s="118"/>
      <c r="BN217" s="118"/>
      <c r="BO217" s="118"/>
      <c r="BP217" s="118"/>
      <c r="BQ217" s="118"/>
      <c r="BR217" s="118"/>
    </row>
    <row r="218" spans="1:70" ht="18.600000000000001" customHeight="1" x14ac:dyDescent="0.25">
      <c r="A218" s="98"/>
      <c r="B218" s="98"/>
      <c r="C218" s="98"/>
      <c r="D218" s="98"/>
      <c r="E218" s="98"/>
      <c r="F218" s="98"/>
      <c r="G218" s="98"/>
      <c r="H218" s="98"/>
      <c r="I218" s="98"/>
      <c r="J218" s="98"/>
      <c r="K218" s="98"/>
      <c r="L218" s="98"/>
      <c r="M218" s="98"/>
      <c r="N218" s="98"/>
      <c r="O218" s="98"/>
      <c r="P218" s="98"/>
      <c r="Q218" s="98"/>
      <c r="R218" s="118"/>
      <c r="S218" s="118"/>
      <c r="T218" s="118"/>
      <c r="U218" s="118"/>
      <c r="V218" s="118"/>
      <c r="W218" s="118"/>
      <c r="X218" s="118"/>
      <c r="Y218" s="118"/>
      <c r="Z218" s="118"/>
      <c r="AA218" s="118"/>
      <c r="AB218" s="118"/>
      <c r="AC218" s="118"/>
      <c r="AD218" s="118"/>
      <c r="AE218" s="118"/>
      <c r="AF218" s="118"/>
      <c r="AG218" s="118"/>
      <c r="AH218" s="118"/>
      <c r="AI218" s="118"/>
      <c r="AJ218" s="118"/>
      <c r="AK218" s="118"/>
      <c r="AL218" s="118"/>
      <c r="AM218" s="118"/>
      <c r="AN218" s="118"/>
      <c r="AO218" s="118"/>
      <c r="AP218" s="118"/>
      <c r="AQ218" s="118"/>
      <c r="AR218" s="118"/>
      <c r="AS218" s="118"/>
      <c r="AT218" s="118"/>
      <c r="AU218" s="118"/>
      <c r="AV218" s="118"/>
      <c r="AW218" s="118"/>
      <c r="AX218" s="118"/>
      <c r="AY218" s="118"/>
      <c r="AZ218" s="118"/>
      <c r="BA218" s="118"/>
      <c r="BB218" s="118"/>
      <c r="BC218" s="118"/>
      <c r="BD218" s="118"/>
      <c r="BE218" s="118"/>
      <c r="BF218" s="118"/>
      <c r="BG218" s="118"/>
      <c r="BH218" s="118"/>
      <c r="BI218" s="118"/>
      <c r="BJ218" s="118"/>
      <c r="BK218" s="118"/>
      <c r="BL218" s="118"/>
      <c r="BM218" s="118"/>
      <c r="BN218" s="118"/>
      <c r="BO218" s="118"/>
      <c r="BP218" s="118"/>
      <c r="BQ218" s="118"/>
      <c r="BR218" s="118"/>
    </row>
    <row r="219" spans="1:70" ht="77.25" customHeight="1" x14ac:dyDescent="0.3">
      <c r="A219" s="363" t="s">
        <v>199</v>
      </c>
      <c r="B219" s="364"/>
      <c r="C219" s="364"/>
      <c r="D219" s="364"/>
      <c r="E219" s="364"/>
      <c r="F219" s="364"/>
      <c r="G219" s="364"/>
      <c r="H219" s="364"/>
      <c r="I219" s="364"/>
      <c r="J219" s="364"/>
      <c r="K219" s="364"/>
      <c r="L219" s="364"/>
      <c r="M219" s="364"/>
      <c r="N219" s="364"/>
      <c r="O219" s="364"/>
      <c r="P219" s="364"/>
      <c r="Q219" s="155"/>
      <c r="R219" s="118"/>
      <c r="S219" s="118"/>
      <c r="T219" s="118"/>
      <c r="U219" s="118"/>
      <c r="V219" s="118"/>
      <c r="W219" s="118"/>
      <c r="X219" s="118"/>
      <c r="Y219" s="118"/>
      <c r="Z219" s="118"/>
      <c r="AA219" s="118"/>
      <c r="AB219" s="118"/>
      <c r="AC219" s="118"/>
      <c r="AD219" s="118"/>
      <c r="AE219" s="118"/>
      <c r="AF219" s="118"/>
      <c r="AG219" s="118"/>
      <c r="AH219" s="118"/>
      <c r="AI219" s="118"/>
      <c r="AJ219" s="118"/>
      <c r="AK219" s="118"/>
      <c r="AL219" s="118"/>
      <c r="AM219" s="118"/>
      <c r="AN219" s="118"/>
      <c r="AO219" s="118"/>
      <c r="AP219" s="118"/>
      <c r="AQ219" s="118"/>
      <c r="AR219" s="118"/>
      <c r="AS219" s="118"/>
      <c r="AT219" s="118"/>
      <c r="AU219" s="118"/>
      <c r="AV219" s="118"/>
      <c r="AW219" s="118"/>
      <c r="AX219" s="118"/>
      <c r="AY219" s="118"/>
      <c r="AZ219" s="118"/>
      <c r="BA219" s="118"/>
      <c r="BB219" s="118"/>
      <c r="BC219" s="118"/>
      <c r="BD219" s="118"/>
      <c r="BE219" s="118"/>
      <c r="BF219" s="118"/>
      <c r="BG219" s="118"/>
      <c r="BH219" s="118"/>
      <c r="BI219" s="118"/>
      <c r="BJ219" s="118"/>
      <c r="BK219" s="118"/>
      <c r="BL219" s="118"/>
      <c r="BM219" s="118"/>
      <c r="BN219" s="118"/>
      <c r="BO219" s="118"/>
      <c r="BP219" s="118"/>
      <c r="BQ219" s="118"/>
      <c r="BR219" s="118"/>
    </row>
    <row r="220" spans="1:70" ht="23.4" customHeight="1" x14ac:dyDescent="0.25">
      <c r="A220" s="115" t="s">
        <v>160</v>
      </c>
      <c r="B220" s="368" t="e">
        <f>N213</f>
        <v>#DIV/0!</v>
      </c>
      <c r="C220" s="368"/>
      <c r="D220" s="368"/>
      <c r="E220" s="161" t="s">
        <v>21</v>
      </c>
      <c r="F220" s="368" t="e">
        <f>B195</f>
        <v>#DIV/0!</v>
      </c>
      <c r="G220" s="368"/>
      <c r="H220" s="368"/>
      <c r="I220" s="102"/>
      <c r="J220" s="102"/>
      <c r="K220" s="102"/>
      <c r="L220" s="369" t="s">
        <v>9</v>
      </c>
      <c r="M220" s="191"/>
      <c r="N220" s="368" t="e">
        <f>B220-F220</f>
        <v>#DIV/0!</v>
      </c>
      <c r="O220" s="359"/>
      <c r="P220" s="359"/>
      <c r="Q220" s="149"/>
      <c r="R220" s="118"/>
      <c r="S220" s="118"/>
      <c r="T220" s="118"/>
      <c r="U220" s="118"/>
      <c r="V220" s="118"/>
      <c r="W220" s="118"/>
      <c r="X220" s="118"/>
      <c r="Y220" s="118"/>
      <c r="Z220" s="118"/>
      <c r="AA220" s="118"/>
      <c r="AB220" s="118"/>
      <c r="AC220" s="118"/>
      <c r="AD220" s="118"/>
      <c r="AE220" s="118"/>
      <c r="AF220" s="118"/>
      <c r="AG220" s="118"/>
      <c r="AH220" s="118"/>
      <c r="AI220" s="118"/>
      <c r="AJ220" s="118"/>
      <c r="AK220" s="118"/>
      <c r="AL220" s="118"/>
      <c r="AM220" s="118"/>
      <c r="AN220" s="118"/>
      <c r="AO220" s="118"/>
      <c r="AP220" s="118"/>
      <c r="AQ220" s="118"/>
      <c r="AR220" s="118"/>
      <c r="AS220" s="118"/>
      <c r="AT220" s="118"/>
      <c r="AU220" s="118"/>
      <c r="AV220" s="118"/>
      <c r="AW220" s="118"/>
      <c r="AX220" s="118"/>
      <c r="AY220" s="118"/>
      <c r="AZ220" s="118"/>
      <c r="BA220" s="118"/>
      <c r="BB220" s="118"/>
      <c r="BC220" s="118"/>
      <c r="BD220" s="118"/>
      <c r="BE220" s="118"/>
      <c r="BF220" s="118"/>
      <c r="BG220" s="118"/>
      <c r="BH220" s="118"/>
      <c r="BI220" s="118"/>
      <c r="BJ220" s="118"/>
      <c r="BK220" s="118"/>
      <c r="BL220" s="118"/>
      <c r="BM220" s="118"/>
      <c r="BN220" s="118"/>
      <c r="BO220" s="118"/>
      <c r="BP220" s="118"/>
      <c r="BQ220" s="118"/>
      <c r="BR220" s="118"/>
    </row>
    <row r="221" spans="1:70" ht="27" customHeight="1" x14ac:dyDescent="0.25">
      <c r="A221" s="163"/>
      <c r="B221" s="343" t="s">
        <v>183</v>
      </c>
      <c r="C221" s="343"/>
      <c r="D221" s="343"/>
      <c r="E221" s="102"/>
      <c r="F221" s="343" t="s">
        <v>161</v>
      </c>
      <c r="G221" s="343"/>
      <c r="H221" s="343"/>
      <c r="I221" s="102"/>
      <c r="J221" s="102"/>
      <c r="K221" s="102"/>
      <c r="L221" s="102"/>
      <c r="M221" s="102"/>
      <c r="N221" s="343" t="s">
        <v>162</v>
      </c>
      <c r="O221" s="343"/>
      <c r="P221" s="343"/>
      <c r="Q221" s="149"/>
      <c r="R221" s="118"/>
      <c r="S221" s="118"/>
      <c r="T221" s="118"/>
      <c r="U221" s="118"/>
      <c r="V221" s="118"/>
      <c r="W221" s="118"/>
      <c r="X221" s="118"/>
      <c r="Y221" s="118"/>
      <c r="Z221" s="118"/>
      <c r="AA221" s="118"/>
      <c r="AB221" s="118"/>
      <c r="AC221" s="118"/>
      <c r="AD221" s="118"/>
      <c r="AE221" s="118"/>
      <c r="AF221" s="118"/>
      <c r="AG221" s="118"/>
      <c r="AH221" s="118"/>
      <c r="AI221" s="118"/>
      <c r="AJ221" s="118"/>
      <c r="AK221" s="118"/>
      <c r="AL221" s="118"/>
      <c r="AM221" s="118"/>
      <c r="AN221" s="118"/>
      <c r="AO221" s="118"/>
      <c r="AP221" s="118"/>
      <c r="AQ221" s="118"/>
      <c r="AR221" s="118"/>
      <c r="AS221" s="118"/>
      <c r="AT221" s="118"/>
      <c r="AU221" s="118"/>
      <c r="AV221" s="118"/>
      <c r="AW221" s="118"/>
      <c r="AX221" s="118"/>
      <c r="AY221" s="118"/>
      <c r="AZ221" s="118"/>
      <c r="BA221" s="118"/>
      <c r="BB221" s="118"/>
      <c r="BC221" s="118"/>
      <c r="BD221" s="118"/>
      <c r="BE221" s="118"/>
      <c r="BF221" s="118"/>
      <c r="BG221" s="118"/>
      <c r="BH221" s="118"/>
      <c r="BI221" s="118"/>
      <c r="BJ221" s="118"/>
      <c r="BK221" s="118"/>
      <c r="BL221" s="118"/>
      <c r="BM221" s="118"/>
      <c r="BN221" s="118"/>
      <c r="BO221" s="118"/>
      <c r="BP221" s="118"/>
      <c r="BQ221" s="118"/>
      <c r="BR221" s="118"/>
    </row>
    <row r="222" spans="1:70" ht="3.75" customHeight="1" x14ac:dyDescent="0.25">
      <c r="A222" s="163"/>
      <c r="B222" s="102"/>
      <c r="C222" s="102"/>
      <c r="D222" s="102"/>
      <c r="E222" s="102"/>
      <c r="F222" s="102"/>
      <c r="G222" s="102"/>
      <c r="H222" s="102"/>
      <c r="I222" s="102"/>
      <c r="J222" s="102"/>
      <c r="K222" s="102"/>
      <c r="L222" s="102"/>
      <c r="M222" s="102"/>
      <c r="N222" s="102"/>
      <c r="O222" s="102"/>
      <c r="P222" s="102"/>
      <c r="Q222" s="149"/>
      <c r="R222" s="118"/>
      <c r="S222" s="118"/>
      <c r="T222" s="118"/>
      <c r="U222" s="118"/>
      <c r="V222" s="118"/>
      <c r="W222" s="118"/>
      <c r="X222" s="118"/>
      <c r="Y222" s="118"/>
      <c r="Z222" s="118"/>
      <c r="AA222" s="118"/>
      <c r="AB222" s="118"/>
      <c r="AC222" s="118"/>
      <c r="AD222" s="118"/>
      <c r="AE222" s="118"/>
      <c r="AF222" s="118"/>
      <c r="AG222" s="118"/>
      <c r="AH222" s="118"/>
      <c r="AI222" s="118"/>
      <c r="AJ222" s="118"/>
      <c r="AK222" s="118"/>
      <c r="AL222" s="118"/>
      <c r="AM222" s="118"/>
      <c r="AN222" s="118"/>
      <c r="AO222" s="118"/>
      <c r="AP222" s="118"/>
      <c r="AQ222" s="118"/>
      <c r="AR222" s="118"/>
      <c r="AS222" s="118"/>
      <c r="AT222" s="118"/>
      <c r="AU222" s="118"/>
      <c r="AV222" s="118"/>
      <c r="AW222" s="118"/>
      <c r="AX222" s="118"/>
      <c r="AY222" s="118"/>
      <c r="AZ222" s="118"/>
      <c r="BA222" s="118"/>
      <c r="BB222" s="118"/>
      <c r="BC222" s="118"/>
      <c r="BD222" s="118"/>
      <c r="BE222" s="118"/>
      <c r="BF222" s="118"/>
      <c r="BG222" s="118"/>
      <c r="BH222" s="118"/>
      <c r="BI222" s="118"/>
      <c r="BJ222" s="118"/>
      <c r="BK222" s="118"/>
      <c r="BL222" s="118"/>
      <c r="BM222" s="118"/>
      <c r="BN222" s="118"/>
      <c r="BO222" s="118"/>
      <c r="BP222" s="118"/>
      <c r="BQ222" s="118"/>
      <c r="BR222" s="118"/>
    </row>
    <row r="223" spans="1:70" ht="21" customHeight="1" x14ac:dyDescent="0.25">
      <c r="A223" s="115" t="s">
        <v>195</v>
      </c>
      <c r="B223" s="365">
        <f>B43</f>
        <v>0</v>
      </c>
      <c r="C223" s="359"/>
      <c r="D223" s="359"/>
      <c r="E223" s="161" t="s">
        <v>144</v>
      </c>
      <c r="F223" s="368" t="e">
        <f>F220</f>
        <v>#DIV/0!</v>
      </c>
      <c r="G223" s="359"/>
      <c r="H223" s="359"/>
      <c r="I223" s="162" t="s">
        <v>14</v>
      </c>
      <c r="J223" s="170">
        <v>1000</v>
      </c>
      <c r="K223" s="101"/>
      <c r="L223" s="369" t="s">
        <v>9</v>
      </c>
      <c r="M223" s="191"/>
      <c r="N223" s="377" t="e">
        <f>B223*F223/1000</f>
        <v>#DIV/0!</v>
      </c>
      <c r="O223" s="359"/>
      <c r="P223" s="359"/>
      <c r="Q223" s="149"/>
      <c r="R223" s="118"/>
      <c r="S223" s="118"/>
      <c r="T223" s="118"/>
      <c r="U223" s="118"/>
      <c r="V223" s="118"/>
      <c r="W223" s="118"/>
      <c r="X223" s="118"/>
      <c r="Y223" s="118"/>
      <c r="Z223" s="118"/>
      <c r="AA223" s="118"/>
      <c r="AB223" s="118"/>
      <c r="AC223" s="118"/>
      <c r="AD223" s="118"/>
      <c r="AE223" s="118"/>
      <c r="AF223" s="118"/>
      <c r="AG223" s="118"/>
      <c r="AH223" s="118"/>
      <c r="AI223" s="118"/>
      <c r="AJ223" s="118"/>
      <c r="AK223" s="118"/>
      <c r="AL223" s="118"/>
      <c r="AM223" s="118"/>
      <c r="AN223" s="118"/>
      <c r="AO223" s="118"/>
      <c r="AP223" s="118"/>
      <c r="AQ223" s="118"/>
      <c r="AR223" s="118"/>
      <c r="AS223" s="118"/>
      <c r="AT223" s="118"/>
      <c r="AU223" s="118"/>
      <c r="AV223" s="118"/>
      <c r="AW223" s="118"/>
      <c r="AX223" s="118"/>
      <c r="AY223" s="118"/>
      <c r="AZ223" s="118"/>
      <c r="BA223" s="118"/>
      <c r="BB223" s="118"/>
      <c r="BC223" s="118"/>
      <c r="BD223" s="118"/>
      <c r="BE223" s="118"/>
      <c r="BF223" s="118"/>
      <c r="BG223" s="118"/>
      <c r="BH223" s="118"/>
      <c r="BI223" s="118"/>
      <c r="BJ223" s="118"/>
      <c r="BK223" s="118"/>
      <c r="BL223" s="118"/>
      <c r="BM223" s="118"/>
      <c r="BN223" s="118"/>
      <c r="BO223" s="118"/>
      <c r="BP223" s="118"/>
      <c r="BQ223" s="118"/>
      <c r="BR223" s="118"/>
    </row>
    <row r="224" spans="1:70" ht="30" customHeight="1" x14ac:dyDescent="0.25">
      <c r="A224" s="163"/>
      <c r="B224" s="378" t="s">
        <v>208</v>
      </c>
      <c r="C224" s="378"/>
      <c r="D224" s="378"/>
      <c r="E224" s="102"/>
      <c r="F224" s="378" t="s">
        <v>209</v>
      </c>
      <c r="G224" s="378"/>
      <c r="H224" s="378"/>
      <c r="I224" s="102"/>
      <c r="J224" s="102"/>
      <c r="K224" s="102"/>
      <c r="L224" s="102"/>
      <c r="M224" s="102"/>
      <c r="N224" s="378" t="s">
        <v>181</v>
      </c>
      <c r="O224" s="378"/>
      <c r="P224" s="378"/>
      <c r="Q224" s="149"/>
      <c r="R224" s="118"/>
      <c r="S224" s="118"/>
      <c r="T224" s="118"/>
      <c r="U224" s="118"/>
      <c r="V224" s="118"/>
      <c r="W224" s="118"/>
      <c r="X224" s="118"/>
      <c r="Y224" s="118"/>
      <c r="Z224" s="118"/>
      <c r="AA224" s="118"/>
      <c r="AB224" s="118"/>
      <c r="AC224" s="118"/>
      <c r="AD224" s="118"/>
      <c r="AE224" s="118"/>
      <c r="AF224" s="118"/>
      <c r="AG224" s="118"/>
      <c r="AH224" s="118"/>
      <c r="AI224" s="118"/>
      <c r="AJ224" s="118"/>
      <c r="AK224" s="118"/>
      <c r="AL224" s="118"/>
      <c r="AM224" s="118"/>
      <c r="AN224" s="118"/>
      <c r="AO224" s="118"/>
      <c r="AP224" s="118"/>
      <c r="AQ224" s="118"/>
      <c r="AR224" s="118"/>
      <c r="AS224" s="118"/>
      <c r="AT224" s="118"/>
      <c r="AU224" s="118"/>
      <c r="AV224" s="118"/>
      <c r="AW224" s="118"/>
      <c r="AX224" s="118"/>
      <c r="AY224" s="118"/>
      <c r="AZ224" s="118"/>
      <c r="BA224" s="118"/>
      <c r="BB224" s="118"/>
      <c r="BC224" s="118"/>
      <c r="BD224" s="118"/>
      <c r="BE224" s="118"/>
      <c r="BF224" s="118"/>
      <c r="BG224" s="118"/>
      <c r="BH224" s="118"/>
      <c r="BI224" s="118"/>
      <c r="BJ224" s="118"/>
      <c r="BK224" s="118"/>
      <c r="BL224" s="118"/>
      <c r="BM224" s="118"/>
      <c r="BN224" s="118"/>
      <c r="BO224" s="118"/>
      <c r="BP224" s="118"/>
      <c r="BQ224" s="118"/>
      <c r="BR224" s="118"/>
    </row>
    <row r="225" spans="1:70" ht="21.75" customHeight="1" x14ac:dyDescent="0.25">
      <c r="A225" s="163" t="s">
        <v>196</v>
      </c>
      <c r="B225" s="365">
        <f>F213</f>
        <v>0</v>
      </c>
      <c r="C225" s="359"/>
      <c r="D225" s="359"/>
      <c r="E225" s="161" t="s">
        <v>144</v>
      </c>
      <c r="F225" s="368" t="e">
        <f>N220</f>
        <v>#DIV/0!</v>
      </c>
      <c r="G225" s="359"/>
      <c r="H225" s="359"/>
      <c r="I225" s="162" t="s">
        <v>14</v>
      </c>
      <c r="J225" s="170">
        <v>1000</v>
      </c>
      <c r="K225" s="101"/>
      <c r="L225" s="369" t="s">
        <v>9</v>
      </c>
      <c r="M225" s="191"/>
      <c r="N225" s="377" t="e">
        <f>B225*F225/1000</f>
        <v>#DIV/0!</v>
      </c>
      <c r="O225" s="359"/>
      <c r="P225" s="359"/>
      <c r="Q225" s="149"/>
      <c r="R225" s="118"/>
      <c r="S225" s="118"/>
      <c r="T225" s="118"/>
      <c r="U225" s="118"/>
      <c r="V225" s="118"/>
      <c r="W225" s="118"/>
      <c r="X225" s="118"/>
      <c r="Y225" s="118"/>
      <c r="Z225" s="118"/>
      <c r="AA225" s="118"/>
      <c r="AB225" s="118"/>
      <c r="AC225" s="118"/>
      <c r="AD225" s="118"/>
      <c r="AE225" s="118"/>
      <c r="AF225" s="118"/>
      <c r="AG225" s="118"/>
      <c r="AH225" s="118"/>
      <c r="AI225" s="118"/>
      <c r="AJ225" s="118"/>
      <c r="AK225" s="118"/>
      <c r="AL225" s="118"/>
      <c r="AM225" s="118"/>
      <c r="AN225" s="118"/>
      <c r="AO225" s="118"/>
      <c r="AP225" s="118"/>
      <c r="AQ225" s="118"/>
      <c r="AR225" s="118"/>
      <c r="AS225" s="118"/>
      <c r="AT225" s="118"/>
      <c r="AU225" s="118"/>
      <c r="AV225" s="118"/>
      <c r="AW225" s="118"/>
      <c r="AX225" s="118"/>
      <c r="AY225" s="118"/>
      <c r="AZ225" s="118"/>
      <c r="BA225" s="118"/>
      <c r="BB225" s="118"/>
      <c r="BC225" s="118"/>
      <c r="BD225" s="118"/>
      <c r="BE225" s="118"/>
      <c r="BF225" s="118"/>
      <c r="BG225" s="118"/>
      <c r="BH225" s="118"/>
      <c r="BI225" s="118"/>
      <c r="BJ225" s="118"/>
      <c r="BK225" s="118"/>
      <c r="BL225" s="118"/>
      <c r="BM225" s="118"/>
      <c r="BN225" s="118"/>
      <c r="BO225" s="118"/>
      <c r="BP225" s="118"/>
      <c r="BQ225" s="118"/>
      <c r="BR225" s="118"/>
    </row>
    <row r="226" spans="1:70" ht="22.95" customHeight="1" x14ac:dyDescent="0.25">
      <c r="A226" s="163"/>
      <c r="B226" s="378" t="s">
        <v>217</v>
      </c>
      <c r="C226" s="378"/>
      <c r="D226" s="378"/>
      <c r="E226" s="102"/>
      <c r="F226" s="378" t="s">
        <v>210</v>
      </c>
      <c r="G226" s="378"/>
      <c r="H226" s="378"/>
      <c r="I226" s="102"/>
      <c r="J226" s="102"/>
      <c r="K226" s="102"/>
      <c r="L226" s="102"/>
      <c r="M226" s="102"/>
      <c r="N226" s="378" t="s">
        <v>182</v>
      </c>
      <c r="O226" s="378"/>
      <c r="P226" s="378"/>
      <c r="Q226" s="149"/>
      <c r="R226" s="118"/>
      <c r="S226" s="118"/>
      <c r="T226" s="118"/>
      <c r="U226" s="118"/>
      <c r="V226" s="118"/>
      <c r="W226" s="118"/>
      <c r="X226" s="118"/>
      <c r="Y226" s="118"/>
      <c r="Z226" s="118"/>
      <c r="AA226" s="118"/>
      <c r="AB226" s="118"/>
      <c r="AC226" s="118"/>
      <c r="AD226" s="118"/>
      <c r="AE226" s="118"/>
      <c r="AF226" s="118"/>
      <c r="AG226" s="118"/>
      <c r="AH226" s="118"/>
      <c r="AI226" s="118"/>
      <c r="AJ226" s="118"/>
      <c r="AK226" s="118"/>
      <c r="AL226" s="118"/>
      <c r="AM226" s="118"/>
      <c r="AN226" s="118"/>
      <c r="AO226" s="118"/>
      <c r="AP226" s="118"/>
      <c r="AQ226" s="118"/>
      <c r="AR226" s="118"/>
      <c r="AS226" s="118"/>
      <c r="AT226" s="118"/>
      <c r="AU226" s="118"/>
      <c r="AV226" s="118"/>
      <c r="AW226" s="118"/>
      <c r="AX226" s="118"/>
      <c r="AY226" s="118"/>
      <c r="AZ226" s="118"/>
      <c r="BA226" s="118"/>
      <c r="BB226" s="118"/>
      <c r="BC226" s="118"/>
      <c r="BD226" s="118"/>
      <c r="BE226" s="118"/>
      <c r="BF226" s="118"/>
      <c r="BG226" s="118"/>
      <c r="BH226" s="118"/>
      <c r="BI226" s="118"/>
      <c r="BJ226" s="118"/>
      <c r="BK226" s="118"/>
      <c r="BL226" s="118"/>
      <c r="BM226" s="118"/>
      <c r="BN226" s="118"/>
      <c r="BO226" s="118"/>
      <c r="BP226" s="118"/>
      <c r="BQ226" s="118"/>
      <c r="BR226" s="118"/>
    </row>
    <row r="227" spans="1:70" ht="15" customHeight="1" x14ac:dyDescent="0.25">
      <c r="A227" s="116"/>
      <c r="B227" s="182"/>
      <c r="C227" s="182"/>
      <c r="D227" s="182"/>
      <c r="E227" s="182"/>
      <c r="F227" s="182"/>
      <c r="G227" s="182"/>
      <c r="H227" s="182"/>
      <c r="I227" s="182"/>
      <c r="J227" s="182"/>
      <c r="K227" s="182"/>
      <c r="L227" s="182"/>
      <c r="M227" s="182"/>
      <c r="N227" s="182"/>
      <c r="O227" s="182"/>
      <c r="P227" s="182"/>
      <c r="Q227" s="152"/>
      <c r="R227" s="118"/>
      <c r="S227" s="118"/>
      <c r="T227" s="118"/>
      <c r="U227" s="118"/>
      <c r="V227" s="118"/>
      <c r="W227" s="118"/>
      <c r="X227" s="118"/>
      <c r="Y227" s="118"/>
      <c r="Z227" s="118"/>
      <c r="AA227" s="118"/>
      <c r="AB227" s="118"/>
      <c r="AC227" s="118"/>
      <c r="AD227" s="118"/>
      <c r="AE227" s="118"/>
      <c r="AF227" s="118"/>
      <c r="AG227" s="118"/>
      <c r="AH227" s="118"/>
      <c r="AI227" s="118"/>
      <c r="AJ227" s="118"/>
      <c r="AK227" s="118"/>
      <c r="AL227" s="118"/>
      <c r="AM227" s="118"/>
      <c r="AN227" s="118"/>
      <c r="AO227" s="118"/>
      <c r="AP227" s="118"/>
      <c r="AQ227" s="118"/>
      <c r="AR227" s="118"/>
      <c r="AS227" s="118"/>
      <c r="AT227" s="118"/>
      <c r="AU227" s="118"/>
      <c r="AV227" s="118"/>
      <c r="AW227" s="118"/>
      <c r="AX227" s="118"/>
      <c r="AY227" s="118"/>
      <c r="AZ227" s="118"/>
      <c r="BA227" s="118"/>
      <c r="BB227" s="118"/>
      <c r="BC227" s="118"/>
      <c r="BD227" s="118"/>
      <c r="BE227" s="118"/>
      <c r="BF227" s="118"/>
      <c r="BG227" s="118"/>
      <c r="BH227" s="118"/>
      <c r="BI227" s="118"/>
      <c r="BJ227" s="118"/>
      <c r="BK227" s="118"/>
      <c r="BL227" s="118"/>
      <c r="BM227" s="118"/>
      <c r="BN227" s="118"/>
      <c r="BO227" s="118"/>
      <c r="BP227" s="118"/>
      <c r="BQ227" s="118"/>
      <c r="BR227" s="118"/>
    </row>
    <row r="228" spans="1:70" ht="15" customHeight="1" x14ac:dyDescent="0.25">
      <c r="A228" s="181" t="s">
        <v>219</v>
      </c>
      <c r="B228" s="181"/>
      <c r="C228" s="181"/>
      <c r="D228" s="181"/>
      <c r="E228" s="102"/>
      <c r="F228" s="102"/>
      <c r="G228" s="102"/>
      <c r="H228" s="102"/>
      <c r="I228" s="102"/>
      <c r="J228" s="102"/>
      <c r="K228" s="102"/>
      <c r="L228" s="102"/>
      <c r="M228" s="102"/>
      <c r="N228" s="102"/>
      <c r="O228" s="102"/>
      <c r="P228" s="102"/>
      <c r="Q228" s="98"/>
      <c r="R228" s="118"/>
      <c r="S228" s="118"/>
      <c r="T228" s="118"/>
      <c r="U228" s="118"/>
      <c r="V228" s="118"/>
      <c r="W228" s="118"/>
      <c r="X228" s="118"/>
      <c r="Y228" s="118"/>
      <c r="Z228" s="118"/>
      <c r="AA228" s="118"/>
      <c r="AB228" s="118"/>
      <c r="AC228" s="118"/>
      <c r="AD228" s="118"/>
      <c r="AE228" s="118"/>
      <c r="AF228" s="118"/>
      <c r="AG228" s="118"/>
      <c r="AH228" s="118"/>
      <c r="AI228" s="118"/>
      <c r="AJ228" s="118"/>
      <c r="AK228" s="118"/>
      <c r="AL228" s="118"/>
      <c r="AM228" s="118"/>
      <c r="AN228" s="118"/>
      <c r="AO228" s="118"/>
      <c r="AP228" s="118"/>
      <c r="AQ228" s="118"/>
      <c r="AR228" s="118"/>
      <c r="AS228" s="118"/>
      <c r="AT228" s="118"/>
      <c r="AU228" s="118"/>
      <c r="AV228" s="118"/>
      <c r="AW228" s="118"/>
      <c r="AX228" s="118"/>
      <c r="AY228" s="118"/>
      <c r="AZ228" s="118"/>
      <c r="BA228" s="118"/>
      <c r="BB228" s="118"/>
      <c r="BC228" s="118"/>
      <c r="BD228" s="118"/>
      <c r="BE228" s="118"/>
      <c r="BF228" s="118"/>
      <c r="BG228" s="118"/>
      <c r="BH228" s="118"/>
      <c r="BI228" s="118"/>
      <c r="BJ228" s="118"/>
      <c r="BK228" s="118"/>
      <c r="BL228" s="118"/>
      <c r="BM228" s="118"/>
      <c r="BN228" s="118"/>
      <c r="BO228" s="118"/>
      <c r="BP228" s="118"/>
      <c r="BQ228" s="118"/>
      <c r="BR228" s="118"/>
    </row>
  </sheetData>
  <sheetProtection algorithmName="SHA-512" hashValue="gM/qQ9gRcC/jodcXvqoCR8ZL3mpOtYuaSoW6G0HmjAew1E0Y74S5WQ+pKgWo1vAzC74DjI+pe1K1Ots7HlWpMg==" saltValue="woiDE+cw7VPdfmsfSb5wrw==" spinCount="100000" sheet="1" selectLockedCells="1"/>
  <mergeCells count="366">
    <mergeCell ref="N223:P223"/>
    <mergeCell ref="B225:D225"/>
    <mergeCell ref="F225:H225"/>
    <mergeCell ref="L225:M225"/>
    <mergeCell ref="N225:P225"/>
    <mergeCell ref="B226:D226"/>
    <mergeCell ref="F226:H226"/>
    <mergeCell ref="N226:P226"/>
    <mergeCell ref="F223:H223"/>
    <mergeCell ref="B224:D224"/>
    <mergeCell ref="F224:H224"/>
    <mergeCell ref="L223:M223"/>
    <mergeCell ref="N224:P224"/>
    <mergeCell ref="B221:D221"/>
    <mergeCell ref="L165:M165"/>
    <mergeCell ref="N165:P165"/>
    <mergeCell ref="N166:P166"/>
    <mergeCell ref="B216:P216"/>
    <mergeCell ref="A219:P219"/>
    <mergeCell ref="B223:D223"/>
    <mergeCell ref="F221:H221"/>
    <mergeCell ref="N221:P221"/>
    <mergeCell ref="B214:D214"/>
    <mergeCell ref="F214:H214"/>
    <mergeCell ref="N214:P214"/>
    <mergeCell ref="B220:D220"/>
    <mergeCell ref="F220:H220"/>
    <mergeCell ref="L220:M220"/>
    <mergeCell ref="N220:P220"/>
    <mergeCell ref="B211:D211"/>
    <mergeCell ref="F211:H211"/>
    <mergeCell ref="N211:P211"/>
    <mergeCell ref="B213:D213"/>
    <mergeCell ref="F213:H213"/>
    <mergeCell ref="L213:M213"/>
    <mergeCell ref="N213:P213"/>
    <mergeCell ref="B204:J205"/>
    <mergeCell ref="N205:P205"/>
    <mergeCell ref="B210:D210"/>
    <mergeCell ref="F210:H210"/>
    <mergeCell ref="L210:M210"/>
    <mergeCell ref="N210:P210"/>
    <mergeCell ref="B202:J202"/>
    <mergeCell ref="N202:P202"/>
    <mergeCell ref="B195:D195"/>
    <mergeCell ref="F195:H195"/>
    <mergeCell ref="L195:M195"/>
    <mergeCell ref="N195:P195"/>
    <mergeCell ref="B196:D196"/>
    <mergeCell ref="F196:H196"/>
    <mergeCell ref="N196:P196"/>
    <mergeCell ref="B198:J198"/>
    <mergeCell ref="N198:P198"/>
    <mergeCell ref="B200:J200"/>
    <mergeCell ref="N200:P200"/>
    <mergeCell ref="B161:D161"/>
    <mergeCell ref="F160:H160"/>
    <mergeCell ref="L160:M160"/>
    <mergeCell ref="N160:P160"/>
    <mergeCell ref="N161:P161"/>
    <mergeCell ref="B160:D160"/>
    <mergeCell ref="B163:D163"/>
    <mergeCell ref="B172:D172"/>
    <mergeCell ref="F172:H172"/>
    <mergeCell ref="N172:P172"/>
    <mergeCell ref="F163:H163"/>
    <mergeCell ref="F164:H164"/>
    <mergeCell ref="L163:M163"/>
    <mergeCell ref="N163:P163"/>
    <mergeCell ref="N164:P164"/>
    <mergeCell ref="N168:P168"/>
    <mergeCell ref="B165:D165"/>
    <mergeCell ref="B166:D166"/>
    <mergeCell ref="F165:H165"/>
    <mergeCell ref="B169:P169"/>
    <mergeCell ref="B171:D171"/>
    <mergeCell ref="F171:H171"/>
    <mergeCell ref="F166:I166"/>
    <mergeCell ref="N171:P171"/>
    <mergeCell ref="F151:H151"/>
    <mergeCell ref="N151:P151"/>
    <mergeCell ref="B153:M153"/>
    <mergeCell ref="B154:J154"/>
    <mergeCell ref="L154:M154"/>
    <mergeCell ref="N154:P154"/>
    <mergeCell ref="L155:M155"/>
    <mergeCell ref="N155:P155"/>
    <mergeCell ref="A151:E151"/>
    <mergeCell ref="B149:C149"/>
    <mergeCell ref="E149:F149"/>
    <mergeCell ref="H149:I149"/>
    <mergeCell ref="J149:M149"/>
    <mergeCell ref="N149:P149"/>
    <mergeCell ref="B150:D150"/>
    <mergeCell ref="F150:H150"/>
    <mergeCell ref="L150:M150"/>
    <mergeCell ref="N150:P150"/>
    <mergeCell ref="B146:P146"/>
    <mergeCell ref="B148:C148"/>
    <mergeCell ref="E148:F148"/>
    <mergeCell ref="H148:I148"/>
    <mergeCell ref="K148:L148"/>
    <mergeCell ref="N148:P148"/>
    <mergeCell ref="B144:D144"/>
    <mergeCell ref="F144:H144"/>
    <mergeCell ref="B142:Q142"/>
    <mergeCell ref="B143:D143"/>
    <mergeCell ref="F143:H143"/>
    <mergeCell ref="L143:M143"/>
    <mergeCell ref="N143:P143"/>
    <mergeCell ref="N144:P144"/>
    <mergeCell ref="A141:C141"/>
    <mergeCell ref="D141:H141"/>
    <mergeCell ref="K141:M141"/>
    <mergeCell ref="O141:P141"/>
    <mergeCell ref="B137:D137"/>
    <mergeCell ref="F137:H137"/>
    <mergeCell ref="N137:P137"/>
    <mergeCell ref="B138:D138"/>
    <mergeCell ref="F138:H138"/>
    <mergeCell ref="N138:P138"/>
    <mergeCell ref="B133:P133"/>
    <mergeCell ref="B134:E134"/>
    <mergeCell ref="H134:L134"/>
    <mergeCell ref="B135:E135"/>
    <mergeCell ref="N135:P135"/>
    <mergeCell ref="B136:E136"/>
    <mergeCell ref="H136:L136"/>
    <mergeCell ref="B129:Q129"/>
    <mergeCell ref="B131:D131"/>
    <mergeCell ref="F131:H131"/>
    <mergeCell ref="N131:P131"/>
    <mergeCell ref="B132:D132"/>
    <mergeCell ref="F132:H132"/>
    <mergeCell ref="N132:P132"/>
    <mergeCell ref="B125:D125"/>
    <mergeCell ref="F125:H125"/>
    <mergeCell ref="L125:M125"/>
    <mergeCell ref="N125:P125"/>
    <mergeCell ref="B126:D126"/>
    <mergeCell ref="F126:H126"/>
    <mergeCell ref="N126:P126"/>
    <mergeCell ref="B119:J119"/>
    <mergeCell ref="L119:M119"/>
    <mergeCell ref="N119:P119"/>
    <mergeCell ref="B120:J120"/>
    <mergeCell ref="N120:P120"/>
    <mergeCell ref="B123:N123"/>
    <mergeCell ref="B115:M115"/>
    <mergeCell ref="N115:P115"/>
    <mergeCell ref="B116:C116"/>
    <mergeCell ref="D116:E116"/>
    <mergeCell ref="B118:J118"/>
    <mergeCell ref="N118:P118"/>
    <mergeCell ref="B108:D108"/>
    <mergeCell ref="F108:H108"/>
    <mergeCell ref="N108:P108"/>
    <mergeCell ref="B110:M110"/>
    <mergeCell ref="B112:J112"/>
    <mergeCell ref="L112:M112"/>
    <mergeCell ref="N112:P112"/>
    <mergeCell ref="D117:I117"/>
    <mergeCell ref="B103:D103"/>
    <mergeCell ref="F103:H103"/>
    <mergeCell ref="N103:P103"/>
    <mergeCell ref="B107:D107"/>
    <mergeCell ref="F107:H107"/>
    <mergeCell ref="L107:M107"/>
    <mergeCell ref="N107:P107"/>
    <mergeCell ref="B97:D97"/>
    <mergeCell ref="F97:H97"/>
    <mergeCell ref="N97:P97"/>
    <mergeCell ref="B99:M99"/>
    <mergeCell ref="B100:M100"/>
    <mergeCell ref="B102:D102"/>
    <mergeCell ref="F102:H102"/>
    <mergeCell ref="L102:M102"/>
    <mergeCell ref="N102:P102"/>
    <mergeCell ref="B91:H91"/>
    <mergeCell ref="I91:K91"/>
    <mergeCell ref="L91:M91"/>
    <mergeCell ref="N91:P91"/>
    <mergeCell ref="B94:P94"/>
    <mergeCell ref="B96:D96"/>
    <mergeCell ref="F96:H96"/>
    <mergeCell ref="L96:M96"/>
    <mergeCell ref="N96:P96"/>
    <mergeCell ref="B87:J87"/>
    <mergeCell ref="L87:M87"/>
    <mergeCell ref="N87:P87"/>
    <mergeCell ref="B89:I89"/>
    <mergeCell ref="L89:M89"/>
    <mergeCell ref="N89:P89"/>
    <mergeCell ref="E83:F83"/>
    <mergeCell ref="H83:K83"/>
    <mergeCell ref="B84:K84"/>
    <mergeCell ref="L84:M84"/>
    <mergeCell ref="N84:P84"/>
    <mergeCell ref="B85:J85"/>
    <mergeCell ref="L85:M85"/>
    <mergeCell ref="N85:P85"/>
    <mergeCell ref="E81:F81"/>
    <mergeCell ref="H81:K81"/>
    <mergeCell ref="E82:F82"/>
    <mergeCell ref="H82:K82"/>
    <mergeCell ref="L82:M82"/>
    <mergeCell ref="N82:P82"/>
    <mergeCell ref="A76:E76"/>
    <mergeCell ref="F76:H76"/>
    <mergeCell ref="J76:M76"/>
    <mergeCell ref="N76:P76"/>
    <mergeCell ref="B79:Q79"/>
    <mergeCell ref="E80:F80"/>
    <mergeCell ref="H80:K80"/>
    <mergeCell ref="L80:M80"/>
    <mergeCell ref="N80:P80"/>
    <mergeCell ref="A70:C70"/>
    <mergeCell ref="D70:H70"/>
    <mergeCell ref="A72:K72"/>
    <mergeCell ref="L72:N72"/>
    <mergeCell ref="A73:Q73"/>
    <mergeCell ref="A74:K74"/>
    <mergeCell ref="L74:O74"/>
    <mergeCell ref="B67:D67"/>
    <mergeCell ref="F67:H67"/>
    <mergeCell ref="L67:M67"/>
    <mergeCell ref="N67:P67"/>
    <mergeCell ref="B68:D68"/>
    <mergeCell ref="F68:H68"/>
    <mergeCell ref="B63:D63"/>
    <mergeCell ref="F63:H63"/>
    <mergeCell ref="L63:M63"/>
    <mergeCell ref="N63:P63"/>
    <mergeCell ref="B64:D64"/>
    <mergeCell ref="F64:H64"/>
    <mergeCell ref="B57:L57"/>
    <mergeCell ref="N57:P57"/>
    <mergeCell ref="B58:J58"/>
    <mergeCell ref="N58:P58"/>
    <mergeCell ref="B59:J59"/>
    <mergeCell ref="K59:L59"/>
    <mergeCell ref="N59:P59"/>
    <mergeCell ref="B49:K50"/>
    <mergeCell ref="L49:M49"/>
    <mergeCell ref="N49:P49"/>
    <mergeCell ref="B53:M53"/>
    <mergeCell ref="B54:L54"/>
    <mergeCell ref="B55:L55"/>
    <mergeCell ref="N55:P55"/>
    <mergeCell ref="B44:D44"/>
    <mergeCell ref="F44:H44"/>
    <mergeCell ref="N44:P44"/>
    <mergeCell ref="B46:M46"/>
    <mergeCell ref="B47:J47"/>
    <mergeCell ref="L47:M47"/>
    <mergeCell ref="N47:P47"/>
    <mergeCell ref="B42:C42"/>
    <mergeCell ref="E42:F42"/>
    <mergeCell ref="H42:I42"/>
    <mergeCell ref="J42:M42"/>
    <mergeCell ref="N42:P42"/>
    <mergeCell ref="B43:D43"/>
    <mergeCell ref="F43:H43"/>
    <mergeCell ref="L43:M43"/>
    <mergeCell ref="N43:P43"/>
    <mergeCell ref="B39:P39"/>
    <mergeCell ref="B41:C41"/>
    <mergeCell ref="E41:F41"/>
    <mergeCell ref="H41:I41"/>
    <mergeCell ref="K41:L41"/>
    <mergeCell ref="N41:P41"/>
    <mergeCell ref="B35:D35"/>
    <mergeCell ref="F35:H35"/>
    <mergeCell ref="B36:I36"/>
    <mergeCell ref="J36:K36"/>
    <mergeCell ref="L36:M36"/>
    <mergeCell ref="N36:P36"/>
    <mergeCell ref="B32:D32"/>
    <mergeCell ref="N32:P32"/>
    <mergeCell ref="B33:Q33"/>
    <mergeCell ref="B34:D34"/>
    <mergeCell ref="F34:H34"/>
    <mergeCell ref="L34:M34"/>
    <mergeCell ref="N34:P34"/>
    <mergeCell ref="A27:Q27"/>
    <mergeCell ref="B29:Q29"/>
    <mergeCell ref="B31:D31"/>
    <mergeCell ref="F31:H31"/>
    <mergeCell ref="L31:M31"/>
    <mergeCell ref="N31:P31"/>
    <mergeCell ref="N22:P22"/>
    <mergeCell ref="B23:D23"/>
    <mergeCell ref="F23:H23"/>
    <mergeCell ref="B24:I24"/>
    <mergeCell ref="J24:K24"/>
    <mergeCell ref="L24:M24"/>
    <mergeCell ref="N24:P24"/>
    <mergeCell ref="B21:D21"/>
    <mergeCell ref="F21:H21"/>
    <mergeCell ref="J21:L21"/>
    <mergeCell ref="B22:D22"/>
    <mergeCell ref="F22:H22"/>
    <mergeCell ref="L22:M22"/>
    <mergeCell ref="H9:J9"/>
    <mergeCell ref="L9:M9"/>
    <mergeCell ref="N9:P9"/>
    <mergeCell ref="F17:H17"/>
    <mergeCell ref="B18:Q18"/>
    <mergeCell ref="B20:D20"/>
    <mergeCell ref="F20:H20"/>
    <mergeCell ref="J20:M20"/>
    <mergeCell ref="N20:P20"/>
    <mergeCell ref="B13:D13"/>
    <mergeCell ref="F13:H13"/>
    <mergeCell ref="B16:D16"/>
    <mergeCell ref="F16:H16"/>
    <mergeCell ref="L16:M16"/>
    <mergeCell ref="N16:P16"/>
    <mergeCell ref="B182:J182"/>
    <mergeCell ref="L182:M182"/>
    <mergeCell ref="N182:P182"/>
    <mergeCell ref="B188:J188"/>
    <mergeCell ref="N188:P188"/>
    <mergeCell ref="A1:Q1"/>
    <mergeCell ref="A2:Q2"/>
    <mergeCell ref="A3:C3"/>
    <mergeCell ref="D3:H3"/>
    <mergeCell ref="K3:M3"/>
    <mergeCell ref="O3:P3"/>
    <mergeCell ref="B14:P15"/>
    <mergeCell ref="H186:M186"/>
    <mergeCell ref="B187:M187"/>
    <mergeCell ref="E10:F10"/>
    <mergeCell ref="H10:J10"/>
    <mergeCell ref="B11:Q11"/>
    <mergeCell ref="B12:D12"/>
    <mergeCell ref="F12:H12"/>
    <mergeCell ref="L12:M12"/>
    <mergeCell ref="N12:P12"/>
    <mergeCell ref="A6:P6"/>
    <mergeCell ref="B7:Q7"/>
    <mergeCell ref="E9:F9"/>
    <mergeCell ref="A228:D228"/>
    <mergeCell ref="B227:P227"/>
    <mergeCell ref="B164:D164"/>
    <mergeCell ref="B175:N175"/>
    <mergeCell ref="B177:D177"/>
    <mergeCell ref="F177:H177"/>
    <mergeCell ref="L177:M177"/>
    <mergeCell ref="N177:P177"/>
    <mergeCell ref="B189:J189"/>
    <mergeCell ref="L189:M189"/>
    <mergeCell ref="N189:P189"/>
    <mergeCell ref="B190:J190"/>
    <mergeCell ref="N190:P190"/>
    <mergeCell ref="A193:Q193"/>
    <mergeCell ref="B185:M185"/>
    <mergeCell ref="N185:P185"/>
    <mergeCell ref="B186:C186"/>
    <mergeCell ref="D186:E186"/>
    <mergeCell ref="L171:M171"/>
    <mergeCell ref="B173:M173"/>
    <mergeCell ref="B178:D178"/>
    <mergeCell ref="F178:H178"/>
    <mergeCell ref="N178:P178"/>
    <mergeCell ref="B180:M180"/>
  </mergeCells>
  <pageMargins left="0.35" right="0.35" top="0.35" bottom="0.35" header="0.5" footer="0.4"/>
  <pageSetup scale="85" fitToWidth="2" fitToHeight="5" orientation="portrait" r:id="rId1"/>
  <rowBreaks count="3" manualBreakCount="3">
    <brk id="60" max="16383" man="1"/>
    <brk id="121" max="16383" man="1"/>
    <brk id="18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236220</xdr:colOff>
                    <xdr:row>69</xdr:row>
                    <xdr:rowOff>0</xdr:rowOff>
                  </from>
                  <to>
                    <xdr:col>4</xdr:col>
                    <xdr:colOff>106680</xdr:colOff>
                    <xdr:row>71</xdr:row>
                    <xdr:rowOff>22860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190500</xdr:colOff>
                    <xdr:row>69</xdr:row>
                    <xdr:rowOff>0</xdr:rowOff>
                  </from>
                  <to>
                    <xdr:col>5</xdr:col>
                    <xdr:colOff>449580</xdr:colOff>
                    <xdr:row>71</xdr:row>
                    <xdr:rowOff>22860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11</xdr:col>
                    <xdr:colOff>68580</xdr:colOff>
                    <xdr:row>70</xdr:row>
                    <xdr:rowOff>68580</xdr:rowOff>
                  </from>
                  <to>
                    <xdr:col>13</xdr:col>
                    <xdr:colOff>228600</xdr:colOff>
                    <xdr:row>71</xdr:row>
                    <xdr:rowOff>220980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13</xdr:col>
                    <xdr:colOff>68580</xdr:colOff>
                    <xdr:row>70</xdr:row>
                    <xdr:rowOff>68580</xdr:rowOff>
                  </from>
                  <to>
                    <xdr:col>14</xdr:col>
                    <xdr:colOff>220980</xdr:colOff>
                    <xdr:row>71</xdr:row>
                    <xdr:rowOff>220980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14</xdr:col>
                    <xdr:colOff>76200</xdr:colOff>
                    <xdr:row>73</xdr:row>
                    <xdr:rowOff>0</xdr:rowOff>
                  </from>
                  <to>
                    <xdr:col>14</xdr:col>
                    <xdr:colOff>312420</xdr:colOff>
                    <xdr:row>74</xdr:row>
                    <xdr:rowOff>22860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13</xdr:col>
                    <xdr:colOff>68580</xdr:colOff>
                    <xdr:row>73</xdr:row>
                    <xdr:rowOff>7620</xdr:rowOff>
                  </from>
                  <to>
                    <xdr:col>13</xdr:col>
                    <xdr:colOff>304800</xdr:colOff>
                    <xdr:row>74</xdr:row>
                    <xdr:rowOff>22860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11</xdr:col>
                    <xdr:colOff>38100</xdr:colOff>
                    <xdr:row>73</xdr:row>
                    <xdr:rowOff>7620</xdr:rowOff>
                  </from>
                  <to>
                    <xdr:col>12</xdr:col>
                    <xdr:colOff>0</xdr:colOff>
                    <xdr:row>74</xdr:row>
                    <xdr:rowOff>22860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953E06011EA3D409845E853C3D9F15A" ma:contentTypeVersion="15" ma:contentTypeDescription="Create a new document." ma:contentTypeScope="" ma:versionID="a0f0e962b32f3fe58a0681b58f65a22b">
  <xsd:schema xmlns:xsd="http://www.w3.org/2001/XMLSchema" xmlns:xs="http://www.w3.org/2001/XMLSchema" xmlns:p="http://schemas.microsoft.com/office/2006/metadata/properties" xmlns:ns1="http://schemas.microsoft.com/sharepoint/v3" xmlns:ns2="6a4a0b9d-52eb-4a29-b530-451dd16caa27" xmlns:ns3="95ef7b51-049d-4a73-a305-7f7fe75cdbef" targetNamespace="http://schemas.microsoft.com/office/2006/metadata/properties" ma:root="true" ma:fieldsID="884866547c8faa3aa5a36275813c85f8" ns1:_="" ns2:_="" ns3:_="">
    <xsd:import namespace="http://schemas.microsoft.com/sharepoint/v3"/>
    <xsd:import namespace="6a4a0b9d-52eb-4a29-b530-451dd16caa27"/>
    <xsd:import namespace="95ef7b51-049d-4a73-a305-7f7fe75cdbef"/>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4a0b9d-52eb-4a29-b530-451dd16caa2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60a6a1c-50a4-4ec0-87e3-f00760ffe76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ef7b51-049d-4a73-a305-7f7fe75cdbe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6a4a0b9d-52eb-4a29-b530-451dd16caa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B6EFCAF-3A35-4BDC-B24C-9D78483F70E6}"/>
</file>

<file path=customXml/itemProps2.xml><?xml version="1.0" encoding="utf-8"?>
<ds:datastoreItem xmlns:ds="http://schemas.openxmlformats.org/officeDocument/2006/customXml" ds:itemID="{A3C5A4D9-F742-483D-8DE0-FE45A5CFE945}"/>
</file>

<file path=customXml/itemProps3.xml><?xml version="1.0" encoding="utf-8"?>
<ds:datastoreItem xmlns:ds="http://schemas.openxmlformats.org/officeDocument/2006/customXml" ds:itemID="{987726D7-9933-4276-8D23-597909DCC9BF}">
  <ds:schemaRefs>
    <ds:schemaRef ds:uri="http://purl.org/dc/terms/"/>
    <ds:schemaRef ds:uri="http://schemas.microsoft.com/office/2006/documentManagement/types"/>
    <ds:schemaRef ds:uri="http://schemas.microsoft.com/sharepoint/v3"/>
    <ds:schemaRef ds:uri="http://purl.org/dc/dcmitype/"/>
    <ds:schemaRef ds:uri="http://schemas.openxmlformats.org/package/2006/metadata/core-properties"/>
    <ds:schemaRef ds:uri="http://schemas.microsoft.com/office/2006/metadata/properties"/>
    <ds:schemaRef ds:uri="http://schemas.microsoft.com/office/infopath/2007/PartnerControls"/>
    <ds:schemaRef ds:uri="0489a430-d97b-444c-bf3b-4517601bdf8c"/>
    <ds:schemaRef ds:uri="http://www.w3.org/XML/1998/namespace"/>
    <ds:schemaRef ds:uri="http://purl.org/dc/elements/1.1/"/>
  </ds:schemaRefs>
</ds:datastoreItem>
</file>

<file path=docMetadata/LabelInfo.xml><?xml version="1.0" encoding="utf-8"?>
<clbl:labelList xmlns:clbl="http://schemas.microsoft.com/office/2020/mipLabelMetadata">
  <clbl:label id="{11d0e217-264e-400a-8ba0-57dcc127d72d}" enabled="0" method="" siteId="{11d0e217-264e-400a-8ba0-57dcc127d72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Lid lift Exemption 1st Levy </vt:lpstr>
    </vt:vector>
  </TitlesOfParts>
  <Manager/>
  <Company>State of Washington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Department of Revenue</dc:creator>
  <cp:keywords/>
  <dc:description/>
  <cp:lastModifiedBy>Wall, Misty (DOR)</cp:lastModifiedBy>
  <cp:revision/>
  <cp:lastPrinted>2025-09-30T16:55:45Z</cp:lastPrinted>
  <dcterms:created xsi:type="dcterms:W3CDTF">2002-12-18T19:03:54Z</dcterms:created>
  <dcterms:modified xsi:type="dcterms:W3CDTF">2025-10-02T17:25:38Z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CHUNK-1">
    <vt:lpwstr>010021{"F":2,"I":"4FF6-68DB-23D7-13AD"}</vt:lpwstr>
  </property>
  <property fmtid="{D5CDD505-2E9C-101B-9397-08002B2CF9AE}" pid="3" name="ContentTypeId">
    <vt:lpwstr>0x010100F953E06011EA3D409845E853C3D9F15A</vt:lpwstr>
  </property>
  <property fmtid="{D5CDD505-2E9C-101B-9397-08002B2CF9AE}" pid="4" name="Order">
    <vt:r8>100</vt:r8>
  </property>
  <property fmtid="{D5CDD505-2E9C-101B-9397-08002B2CF9AE}" pid="5" name="ab15b19d7a064f5db32120557ec0b679">
    <vt:lpwstr>tax policy administration and enforcement|bb66c3ba-4b75-4aab-928c-b7652127722c</vt:lpwstr>
  </property>
  <property fmtid="{D5CDD505-2E9C-101B-9397-08002B2CF9AE}" pid="6" name="p4f4d42cc0344013afb7693660b59f85">
    <vt:lpwstr>Property Tax Administration|c9fd3a11-8847-43c6-b565-24507d2acd0e</vt:lpwstr>
  </property>
  <property fmtid="{D5CDD505-2E9C-101B-9397-08002B2CF9AE}" pid="7" name="dorGroups">
    <vt:lpwstr>13;#Property Tax Administration|c9fd3a11-8847-43c6-b565-24507d2acd0e</vt:lpwstr>
  </property>
  <property fmtid="{D5CDD505-2E9C-101B-9397-08002B2CF9AE}" pid="8" name="dorPromote">
    <vt:bool>false</vt:bool>
  </property>
  <property fmtid="{D5CDD505-2E9C-101B-9397-08002B2CF9AE}" pid="9" name="f7de2eed8b264402a01219482b3ea987">
    <vt:lpwstr>Property Tax|8e8060a3-613c-4b15-988d-7de8de66ff7e</vt:lpwstr>
  </property>
  <property fmtid="{D5CDD505-2E9C-101B-9397-08002B2CF9AE}" pid="10" name="dorDivisions">
    <vt:lpwstr>12;#Property Tax|8e8060a3-613c-4b15-988d-7de8de66ff7e</vt:lpwstr>
  </property>
  <property fmtid="{D5CDD505-2E9C-101B-9397-08002B2CF9AE}" pid="11" name="dorFunctions">
    <vt:lpwstr>10;#tax policy administration and enforcement|bb66c3ba-4b75-4aab-928c-b7652127722c</vt:lpwstr>
  </property>
  <property fmtid="{D5CDD505-2E9C-101B-9397-08002B2CF9AE}" pid="12" name="MediaServiceImageTags">
    <vt:lpwstr/>
  </property>
  <property fmtid="{D5CDD505-2E9C-101B-9397-08002B2CF9AE}" pid="13" name="TaxCatchAll">
    <vt:lpwstr>13;#Property Tax Administration|c9fd3a11-8847-43c6-b565-24507d2acd0e;#12;#Property Tax|8e8060a3-613c-4b15-988d-7de8de66ff7e;#10;#tax policy administration and enforcement|bb66c3ba-4b75-4aab-928c-b7652127722c</vt:lpwstr>
  </property>
  <property fmtid="{D5CDD505-2E9C-101B-9397-08002B2CF9AE}" pid="14" name="pfc3fe8bce534044bacce8d1af50f428">
    <vt:lpwstr/>
  </property>
  <property fmtid="{D5CDD505-2E9C-101B-9397-08002B2CF9AE}" pid="15" name="kdc761e316ec48ffa635c780b19981b5">
    <vt:lpwstr/>
  </property>
  <property fmtid="{D5CDD505-2E9C-101B-9397-08002B2CF9AE}" pid="16" name="j6330e34b67c425bb11ea24c44febe90">
    <vt:lpwstr/>
  </property>
  <property fmtid="{D5CDD505-2E9C-101B-9397-08002B2CF9AE}" pid="17" name="dorDocumentType">
    <vt:lpwstr/>
  </property>
  <property fmtid="{D5CDD505-2E9C-101B-9397-08002B2CF9AE}" pid="18" name="d3b549b5739f495993677263bfa7dcdf">
    <vt:lpwstr/>
  </property>
  <property fmtid="{D5CDD505-2E9C-101B-9397-08002B2CF9AE}" pid="19" name="dorRecordSeries">
    <vt:lpwstr/>
  </property>
  <property fmtid="{D5CDD505-2E9C-101B-9397-08002B2CF9AE}" pid="20" name="dorTags">
    <vt:lpwstr/>
  </property>
  <property fmtid="{D5CDD505-2E9C-101B-9397-08002B2CF9AE}" pid="21" name="dorCitationReference">
    <vt:lpwstr/>
  </property>
</Properties>
</file>